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0" sheetId="10" r:id="rId1"/>
    <sheet name="Лист11" sheetId="11" r:id="rId2"/>
    <sheet name="Лист12" sheetId="12" r:id="rId3"/>
    <sheet name="Лист13" sheetId="13" r:id="rId4"/>
    <sheet name="Лист1" sheetId="14" r:id="rId5"/>
  </sheets>
  <calcPr calcId="144525"/>
</workbook>
</file>

<file path=xl/calcChain.xml><?xml version="1.0" encoding="utf-8"?>
<calcChain xmlns="http://schemas.openxmlformats.org/spreadsheetml/2006/main">
  <c r="J69" i="10" l="1"/>
  <c r="H43" i="10"/>
  <c r="L11" i="11" l="1"/>
  <c r="L21" i="11"/>
  <c r="R62" i="10"/>
  <c r="Q62" i="10"/>
  <c r="P62" i="10"/>
  <c r="O62" i="10"/>
  <c r="N62" i="10"/>
  <c r="M62" i="10"/>
  <c r="L62" i="10"/>
  <c r="K62" i="10"/>
  <c r="J62" i="10"/>
  <c r="I62" i="10"/>
  <c r="N57" i="10"/>
  <c r="J57" i="10"/>
  <c r="E12" i="12" l="1"/>
  <c r="D54" i="10"/>
  <c r="C54" i="10"/>
  <c r="E69" i="10" l="1"/>
  <c r="F38" i="10"/>
  <c r="C52" i="10"/>
  <c r="P52" i="10"/>
  <c r="C66" i="10" l="1"/>
  <c r="C64" i="10"/>
  <c r="C62" i="10" s="1"/>
  <c r="D72" i="10"/>
  <c r="D68" i="10"/>
  <c r="D66" i="10"/>
  <c r="D64" i="10"/>
  <c r="D62" i="10" s="1"/>
  <c r="D60" i="10"/>
  <c r="D50" i="10"/>
  <c r="D38" i="10"/>
  <c r="D19" i="11"/>
  <c r="E19" i="11"/>
  <c r="C19" i="11"/>
  <c r="U21" i="11"/>
  <c r="W11" i="11"/>
  <c r="W21" i="11" s="1"/>
  <c r="V11" i="11"/>
  <c r="V21" i="11" s="1"/>
  <c r="U11" i="11"/>
  <c r="D10" i="11"/>
  <c r="Q69" i="10"/>
  <c r="R38" i="10"/>
  <c r="R52" i="10" s="1"/>
  <c r="R69" i="10" s="1"/>
  <c r="I69" i="10"/>
  <c r="F52" i="10" l="1"/>
  <c r="K69" i="10" l="1"/>
  <c r="L38" i="10"/>
  <c r="L52" i="10" s="1"/>
  <c r="L69" i="10" s="1"/>
  <c r="G69" i="10" l="1"/>
  <c r="D12" i="12" l="1"/>
  <c r="F12" i="12"/>
  <c r="C12" i="12"/>
  <c r="E10" i="11"/>
  <c r="C10" i="11"/>
  <c r="E20" i="11"/>
  <c r="D20" i="11"/>
  <c r="C20" i="11"/>
  <c r="E18" i="11"/>
  <c r="D18" i="11"/>
  <c r="C18" i="11"/>
  <c r="E17" i="11"/>
  <c r="D17" i="11"/>
  <c r="C17" i="11"/>
  <c r="E16" i="11"/>
  <c r="D16" i="11"/>
  <c r="C16" i="11"/>
  <c r="E15" i="11"/>
  <c r="E14" i="11"/>
  <c r="D15" i="11"/>
  <c r="D14" i="11"/>
  <c r="C15" i="11"/>
  <c r="C14" i="11"/>
  <c r="S21" i="11"/>
  <c r="T21" i="11"/>
  <c r="F21" i="11"/>
  <c r="G21" i="11"/>
  <c r="H21" i="11"/>
  <c r="I21" i="11"/>
  <c r="J21" i="11"/>
  <c r="K21" i="11"/>
  <c r="O21" i="11"/>
  <c r="P21" i="11"/>
  <c r="Q21" i="11"/>
  <c r="R21" i="11"/>
  <c r="F11" i="11"/>
  <c r="G11" i="11"/>
  <c r="H11" i="11"/>
  <c r="I11" i="11"/>
  <c r="J11" i="11"/>
  <c r="K11" i="11"/>
  <c r="M11" i="11"/>
  <c r="M21" i="11" s="1"/>
  <c r="N11" i="11"/>
  <c r="N21" i="11" s="1"/>
  <c r="O11" i="11"/>
  <c r="P11" i="11"/>
  <c r="Q11" i="11"/>
  <c r="R11" i="11"/>
  <c r="S11" i="11"/>
  <c r="C11" i="11" l="1"/>
  <c r="C21" i="11" s="1"/>
  <c r="D11" i="11"/>
  <c r="D21" i="11" s="1"/>
  <c r="E11" i="11"/>
  <c r="E21" i="11" s="1"/>
  <c r="O69" i="10"/>
  <c r="M69" i="10"/>
  <c r="D43" i="10"/>
  <c r="P38" i="10"/>
  <c r="P69" i="10" s="1"/>
  <c r="N38" i="10"/>
  <c r="N52" i="10" s="1"/>
  <c r="N69" i="10" s="1"/>
  <c r="D41" i="10"/>
  <c r="C69" i="10" l="1"/>
  <c r="H69" i="10"/>
  <c r="F43" i="10"/>
  <c r="J38" i="10"/>
  <c r="H38" i="10"/>
  <c r="D52" i="10" l="1"/>
  <c r="F69" i="10"/>
  <c r="D69" i="10" l="1"/>
</calcChain>
</file>

<file path=xl/sharedStrings.xml><?xml version="1.0" encoding="utf-8"?>
<sst xmlns="http://schemas.openxmlformats.org/spreadsheetml/2006/main" count="367" uniqueCount="134">
  <si>
    <t>Наименование показателя</t>
  </si>
  <si>
    <t>Код строки</t>
  </si>
  <si>
    <t>ВСЕГО</t>
  </si>
  <si>
    <t>X</t>
  </si>
  <si>
    <t>СПРАВОЧНО:</t>
  </si>
  <si>
    <t>Приложение N 2</t>
  </si>
  <si>
    <t>к приказу Министерства финансов</t>
  </si>
  <si>
    <t>Российской Федерации</t>
  </si>
  <si>
    <t>от ___________ г. N _____</t>
  </si>
  <si>
    <t xml:space="preserve">                                   ОТЧЕТ</t>
  </si>
  <si>
    <t>КОДЫ</t>
  </si>
  <si>
    <t>Тип отчета</t>
  </si>
  <si>
    <t>Дата</t>
  </si>
  <si>
    <t>по ОКПО</t>
  </si>
  <si>
    <t>Глава по БК</t>
  </si>
  <si>
    <t>Наименование бюджета</t>
  </si>
  <si>
    <t>по ОКТМО</t>
  </si>
  <si>
    <t>Периодичность: полугодовая, 9 месяцев, годовая</t>
  </si>
  <si>
    <t>Единицы измерения:</t>
  </si>
  <si>
    <t>расходы - тыс руб</t>
  </si>
  <si>
    <t>по ОКЕИ</t>
  </si>
  <si>
    <t>должности - единица</t>
  </si>
  <si>
    <t>численность - человек</t>
  </si>
  <si>
    <t>Приказ Минфина России от 16.06.2016 N 86н "О внесении изменений в приложения N 1 - 3 к приказу Министерства финансов Российской Федерации от 4 декабря 2014 г. N 143н "Об утверждении форм отчетов о расходах и численности работников федеральных государственных органов, государственных органов субъектов Российской Федерации, органов местного самоуправления, избирательных комиссий муниципальных образований, а также Инструкции о порядке их составления и представления" {КонсультантПлюс}</t>
  </si>
  <si>
    <t>в том числе по кодам разделов, подразделов расходов бюджетов по бюджетной классификации Российской Федерации</t>
  </si>
  <si>
    <t>утверждено (предусмотрено) на год</t>
  </si>
  <si>
    <t>фактически начислено за отчетный период</t>
  </si>
  <si>
    <t>в том числе:</t>
  </si>
  <si>
    <t>денежное вознаграждение (денежное содержание)</t>
  </si>
  <si>
    <t>другие выплаты, предусмотренные действующим законодательством</t>
  </si>
  <si>
    <t>дополнительные выплаты</t>
  </si>
  <si>
    <t>из них ежемесячное денежное поощрение</t>
  </si>
  <si>
    <t>из них:</t>
  </si>
  <si>
    <t>компенсации работникам за использование личных легковых автомобилей для служебных целей</t>
  </si>
  <si>
    <t>суточные при служебных командировках - всего</t>
  </si>
  <si>
    <t>на территории Российской Федерации</t>
  </si>
  <si>
    <t>на территории иностранных государств</t>
  </si>
  <si>
    <t>начисления на выплаты по оплате труда</t>
  </si>
  <si>
    <t>резерв предстоящих расходов</t>
  </si>
  <si>
    <t>в том числе по кодам разделов, подразделов расходов бюджетов по бюджетной классификации Российской Федерации &lt;1&gt;</t>
  </si>
  <si>
    <t>утверждено должностей в штатном расписании на конец отчетного периода</t>
  </si>
  <si>
    <t>фактически замещено должностей на конец отчетного периода</t>
  </si>
  <si>
    <t>высшие</t>
  </si>
  <si>
    <t>главные</t>
  </si>
  <si>
    <t>ведущие</t>
  </si>
  <si>
    <t>старшие</t>
  </si>
  <si>
    <t>младшие</t>
  </si>
  <si>
    <t>на отчетную дату</t>
  </si>
  <si>
    <t>в среднем за год</t>
  </si>
  <si>
    <t>Служебные легковые автомобили, предоставляемые юридическими лицами по договорам аренды без оказания услуг по управлению и технической эксплуатации, шт</t>
  </si>
  <si>
    <t xml:space="preserve">    5. Сведения о расходах на содержание служебных легковых автомобилей</t>
  </si>
  <si>
    <t>Расходы на содержание служебных легковых автомобилей, предоставляемых юридическими лицами по договорам аренды без оказания услуг по управлению и технической эксплуатации, тыс руб</t>
  </si>
  <si>
    <t xml:space="preserve">    --------------------------------</t>
  </si>
  <si>
    <t xml:space="preserve">    &lt;1&gt;   Коды   разделов,   подразделов  расходов  бюджетов  по  бюджетной</t>
  </si>
  <si>
    <t>классификации    Российской   Федерации   должны   соответствовать   кодам,</t>
  </si>
  <si>
    <t>"Приложение N 2</t>
  </si>
  <si>
    <t>Утвержден</t>
  </si>
  <si>
    <t>приказом Министерства финансов</t>
  </si>
  <si>
    <t>от 4 декабря 2014 г. N 143н</t>
  </si>
  <si>
    <t xml:space="preserve">           О РАСХОДАХ И ЧИСЛЕННОСТИ РАБОТНИКОВ ОРГАНОВ МЕСТНОГО</t>
  </si>
  <si>
    <t xml:space="preserve">                  САМОУПРАВЛЕНИЯ, ИЗБИРАТЕЛЬНЫХ КОМИССИЙ</t>
  </si>
  <si>
    <t xml:space="preserve">                         МУНИЦИПАЛЬНЫХ ОБРАЗОВАНИЙ</t>
  </si>
  <si>
    <t>Форма 14 МО по ОКУД</t>
  </si>
  <si>
    <t>Наименование органа местного самоуправления, территориального органа, избирательной комиссии муниципального образования</t>
  </si>
  <si>
    <t xml:space="preserve">           1. Сведения о расходах на содержание органов местного</t>
  </si>
  <si>
    <t xml:space="preserve">     самоуправления, избирательных комиссий муниципальных образований</t>
  </si>
  <si>
    <t>Заработная плата лиц, замещающих муниципальные должности, всего</t>
  </si>
  <si>
    <t>(сумма строк 011 + 012)</t>
  </si>
  <si>
    <t>Заработная плата лиц, замещающих должности муниципальной службы, всего</t>
  </si>
  <si>
    <t>(сумма строк 021 + 022 + 024)</t>
  </si>
  <si>
    <t>должностной оклад</t>
  </si>
  <si>
    <t>Заработная плата лиц, замещающих должности, не являющиеся должностями муниципальной службы</t>
  </si>
  <si>
    <t>Заработная плата работников органа местного самоуправления, избирательной комиссии муниципального образования, переведенных на новые системы оплаты труда &lt;1&gt;</t>
  </si>
  <si>
    <t>Итого расходов на заработную плату работников органа местного самоуправления, избирательной комиссии муниципального образования</t>
  </si>
  <si>
    <t>(сумма строк 010 + 020 + 030 + 040)</t>
  </si>
  <si>
    <t>Прочие выплаты работникам органа местного самоуправления, избирательной комиссии муниципального образования, всего</t>
  </si>
  <si>
    <t>(сумма строк 063 + 064)</t>
  </si>
  <si>
    <t>оплата проезда и проживания при служебных командировках - всего (сумма строк 066 + 067)</t>
  </si>
  <si>
    <t>Другие расходы на содержание органа местного самоуправления, избирательной комиссии муниципального образования, всего</t>
  </si>
  <si>
    <t>ВСЕГО расходов на содержание органа местного самоуправления, избирательной комиссии муниципального образования</t>
  </si>
  <si>
    <t>(сумма строк 050 + 060 + 070)</t>
  </si>
  <si>
    <t xml:space="preserve">    &lt;1&gt;  Персонал  по  охране  и  обслуживанию  зданий;  водители  и другие</t>
  </si>
  <si>
    <t>работники,  обслуживающие  служебные  легковые  автомобили  органа местного</t>
  </si>
  <si>
    <t>самоуправления, избирательной комиссии муниципального образования.</t>
  </si>
  <si>
    <t xml:space="preserve">                                                          Форма 14 МО, с. 2</t>
  </si>
  <si>
    <t xml:space="preserve">    2. Сведения о должностях и численности работников органов местного</t>
  </si>
  <si>
    <t>среднесписочная численность за отчетный период</t>
  </si>
  <si>
    <t>Муниципальные должности</t>
  </si>
  <si>
    <t>Должности муниципальной службы, всего</t>
  </si>
  <si>
    <t>(сумма строк 220 + 230 + 240 + 250 + 260)</t>
  </si>
  <si>
    <t>в том числе по группам должностей:</t>
  </si>
  <si>
    <t>Должности, не являющиеся должностями муниципальной службы</t>
  </si>
  <si>
    <t>Должности работников, переведенных на новые системы оплаты труда &lt;2&gt;</t>
  </si>
  <si>
    <t>Всего должностей работников органа местного самоуправления, избирательной комиссии муниципального образования</t>
  </si>
  <si>
    <t>(сумма строк 200 + 210 + 270 + 280)</t>
  </si>
  <si>
    <t>приведенным в разделе 1. Сведения о расходах на содержание органов местного</t>
  </si>
  <si>
    <t>самоуправления, избирательных комиссий муниципальных образований.</t>
  </si>
  <si>
    <t xml:space="preserve">    &lt;2&gt;  Персонал  по  охране  и  обслуживанию  зданий;  водители  и другие</t>
  </si>
  <si>
    <t xml:space="preserve">                                                          Форма 14 МО, с. 3</t>
  </si>
  <si>
    <t xml:space="preserve">         3. Справка о количестве органов местного самоуправления,</t>
  </si>
  <si>
    <t xml:space="preserve">       избирательных комиссий муниципальных образований и фактически</t>
  </si>
  <si>
    <t xml:space="preserve">            начисленной заработной плате муниципальных служащих</t>
  </si>
  <si>
    <t>Количество органов местного самоуправления, избирательных комиссий муниципальных образований</t>
  </si>
  <si>
    <t>Заработная плата муниципальных служащих (стр. 020), всего (сумма строк 410 + 420 + 430 + 440 + 450)</t>
  </si>
  <si>
    <t>Форма 14 МО, с. 4</t>
  </si>
  <si>
    <t xml:space="preserve">          4. Сведения о количестве служебных легковых автомобилей</t>
  </si>
  <si>
    <t>Служебные легковые автомобили, состоящие на балансе органа местного самоуправления, избирательной комиссии муниципального образования, шт</t>
  </si>
  <si>
    <t>Служебные легковые автомобили, предоставляемые юридическими лицами (за исключением муниципальных учреждений) с оказанием услуг по управлению и технической эксплуатации, шт</t>
  </si>
  <si>
    <t>Служебные легковые автомобили, предоставляемые на правах безвозмездного пользования муниципальными учреждениями, не подведомственными органу местного самоуправления, избирательной комиссии муниципального образования, шт</t>
  </si>
  <si>
    <t>Служебные легковые автомобили, предоставляемые на правах безвозмездного пользования муниципальными учреждениями, подведомственными органу местного самоуправления, избирательной комиссии муниципального образования, шт</t>
  </si>
  <si>
    <t>Расходы на содержание служебных легковых автомобилей, состоящих на балансе органа местного самоуправления, избирательной комиссии муниципального образования, тыс руб</t>
  </si>
  <si>
    <t>Расходы на содержание служебных легковых автомобилей, предоставляемых юридическими лицами (за исключением муниципальных учреждений) с оказанием услуг по управлению и технической эксплуатации, тыс руб</t>
  </si>
  <si>
    <t>Расходы муниципальных учреждений, не подведомственных органу местного самоуправления, избирательной комиссии муниципального образования, на транспортное обслуживание органа местного самоуправления, избирательной комиссии муниципального образования легковыми автомобилями, тыс руб</t>
  </si>
  <si>
    <t>Расходы муниципальных учреждений, подведомственных органу местного самоуправления, избирательной комиссии муниципального образования, на транспортное обслуживание органа местного самоуправления, избирательной комиссии муниципального образования легковыми автомобилями, тыс руб</t>
  </si>
  <si>
    <t xml:space="preserve">                   (подпись)          (расшифровка</t>
  </si>
  <si>
    <t xml:space="preserve">                                        подписи)</t>
  </si>
  <si>
    <t>Исполнитель       ___________        _______________ ____________ _________</t>
  </si>
  <si>
    <t xml:space="preserve">                  (должность)           (подпись)    (расшифровка (телефон)</t>
  </si>
  <si>
    <t xml:space="preserve">                                                       подписи)</t>
  </si>
  <si>
    <t>Администрация МО "Посёлок Чернышевский" Мирнинского района Республики саха (Якутия)</t>
  </si>
  <si>
    <t>МО "Посёлок Чернышевский"</t>
  </si>
  <si>
    <t>полугодовая</t>
  </si>
  <si>
    <t>0102</t>
  </si>
  <si>
    <t>0103</t>
  </si>
  <si>
    <t>0104</t>
  </si>
  <si>
    <t>0203</t>
  </si>
  <si>
    <t>0304</t>
  </si>
  <si>
    <t>Главный бухгалтер ___________        _______Ж.В Колисниченко________</t>
  </si>
  <si>
    <t>0107</t>
  </si>
  <si>
    <t>0412</t>
  </si>
  <si>
    <t>Глава МО "Посёлок Чернышевский"                 М.П.  _____Л.Н. Трофимова__________</t>
  </si>
  <si>
    <t>01.07.2020г.</t>
  </si>
  <si>
    <t>на 1 июля 2020 г.</t>
  </si>
  <si>
    <t>"_13_" __июля_________ 20_20_ г.".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</si>
</sst>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i/>
      <sz val="11"/>
      <color rgb="FF0000FF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9">
    <xf numFmtId="0" fontId="0" fillId="0" borderId="0" xfId="0"/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9" fillId="0" borderId="1" xfId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8" fillId="0" borderId="0" xfId="0" applyFont="1"/>
    <xf numFmtId="0" fontId="6" fillId="0" borderId="0" xfId="0" applyFont="1" applyAlignment="1">
      <alignment horizontal="left" vertical="center" wrapText="1" indent="4"/>
    </xf>
    <xf numFmtId="0" fontId="6" fillId="0" borderId="1" xfId="0" applyFont="1" applyBorder="1" applyAlignment="1">
      <alignment horizontal="left" vertical="center" wrapText="1" indent="4"/>
    </xf>
    <xf numFmtId="0" fontId="6" fillId="0" borderId="1" xfId="0" applyFont="1" applyBorder="1" applyAlignment="1">
      <alignment horizontal="left" vertical="center" wrapText="1" indent="6"/>
    </xf>
    <xf numFmtId="0" fontId="6" fillId="0" borderId="3" xfId="0" applyFont="1" applyBorder="1" applyAlignment="1">
      <alignment horizontal="left" vertical="center" wrapText="1" indent="6"/>
    </xf>
    <xf numFmtId="0" fontId="6" fillId="0" borderId="1" xfId="0" applyFont="1" applyBorder="1" applyAlignment="1">
      <alignment horizontal="left" vertical="center" wrapText="1" indent="8"/>
    </xf>
    <xf numFmtId="0" fontId="6" fillId="0" borderId="1" xfId="0" applyFont="1" applyBorder="1" applyAlignment="1">
      <alignment horizontal="left" vertical="center" wrapText="1" indent="10"/>
    </xf>
    <xf numFmtId="0" fontId="6" fillId="0" borderId="3" xfId="0" applyFont="1" applyBorder="1" applyAlignment="1">
      <alignment horizontal="left" vertical="center" wrapText="1" indent="10"/>
    </xf>
    <xf numFmtId="0" fontId="6" fillId="0" borderId="3" xfId="0" applyFont="1" applyBorder="1" applyAlignment="1">
      <alignment horizontal="left" vertical="center" wrapText="1" indent="4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6" fillId="0" borderId="9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0" fillId="0" borderId="0" xfId="0" applyAlignment="1"/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vertical="center" wrapText="1"/>
    </xf>
    <xf numFmtId="4" fontId="6" fillId="0" borderId="6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0" xfId="1" applyAlignment="1">
      <alignment wrapText="1"/>
    </xf>
    <xf numFmtId="0" fontId="7" fillId="0" borderId="0" xfId="0" applyFont="1" applyAlignment="1">
      <alignment horizontal="left" vertical="center"/>
    </xf>
    <xf numFmtId="0" fontId="6" fillId="0" borderId="9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58E40AB2B90CB1FE7838C51973A3512A320ABA88B7CD5E51804820BA4675435C2BE4F7DEEF9D64BELCB8I" TargetMode="External"/><Relationship Id="rId2" Type="http://schemas.openxmlformats.org/officeDocument/2006/relationships/hyperlink" Target="consultantplus://offline/ref=58E40AB2B90CB1FE7838C51973A3512A3208B485B0C95E51804820BA46L7B5I" TargetMode="External"/><Relationship Id="rId1" Type="http://schemas.openxmlformats.org/officeDocument/2006/relationships/hyperlink" Target="consultantplus://offline/ref=58E40AB2B90CB1FE7838C51973A3512A3205B885B7C05E51804820BA46L7B5I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consultantplus://offline/ref=58E40AB2B90CB1FE7838C51973A3512A320ABA88B7CD5E51804820BA4675435C2BE4F7DEEF9D65B5LCB5I" TargetMode="External"/><Relationship Id="rId4" Type="http://schemas.openxmlformats.org/officeDocument/2006/relationships/hyperlink" Target="consultantplus://offline/ref=58E40AB2B90CB1FE7838C51973A3512A320ABA88B7CD5E51804820BA4675435C2BE4F7DEEF9D65B5LCBC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consultantplus://offline/ref=58E40AB2B90CB1FE7838C51973A3512A3205B48BB5CE5E51804820BA4675435C2BE4F7DEEF9D60B0LCBB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77"/>
  <sheetViews>
    <sheetView tabSelected="1" topLeftCell="B22" zoomScale="80" zoomScaleNormal="80" workbookViewId="0">
      <pane ySplit="15" topLeftCell="A37" activePane="bottomLeft" state="frozen"/>
      <selection activeCell="A22" sqref="A22"/>
      <selection pane="bottomLeft" activeCell="T36" sqref="T36"/>
    </sheetView>
  </sheetViews>
  <sheetFormatPr defaultRowHeight="15" x14ac:dyDescent="0.25"/>
  <cols>
    <col min="1" max="1" width="46.7109375" customWidth="1"/>
    <col min="2" max="2" width="41.140625" customWidth="1"/>
    <col min="3" max="3" width="32.5703125" customWidth="1"/>
    <col min="4" max="4" width="21.7109375" style="28" customWidth="1"/>
    <col min="6" max="6" width="9.140625" style="28"/>
    <col min="8" max="8" width="9.140625" style="28"/>
    <col min="9" max="9" width="10" customWidth="1"/>
    <col min="10" max="10" width="11.28515625" style="28" customWidth="1"/>
    <col min="11" max="12" width="11.28515625" style="46" customWidth="1"/>
  </cols>
  <sheetData>
    <row r="1" spans="1:14" x14ac:dyDescent="0.25">
      <c r="A1" s="65" t="s">
        <v>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x14ac:dyDescent="0.25">
      <c r="A2" s="65" t="s">
        <v>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x14ac:dyDescent="0.25">
      <c r="A3" s="65" t="s">
        <v>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x14ac:dyDescent="0.25">
      <c r="A4" s="65" t="s">
        <v>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x14ac:dyDescent="0.25">
      <c r="A5" s="2"/>
    </row>
    <row r="6" spans="1:14" x14ac:dyDescent="0.25">
      <c r="A6" s="65" t="s">
        <v>55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1:14" x14ac:dyDescent="0.25">
      <c r="A7" s="2"/>
    </row>
    <row r="8" spans="1:14" x14ac:dyDescent="0.25">
      <c r="A8" s="65" t="s">
        <v>56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</row>
    <row r="9" spans="1:14" x14ac:dyDescent="0.25">
      <c r="A9" s="65" t="s">
        <v>57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</row>
    <row r="10" spans="1:14" x14ac:dyDescent="0.25">
      <c r="A10" s="65" t="s">
        <v>7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</row>
    <row r="11" spans="1:14" x14ac:dyDescent="0.25">
      <c r="A11" s="65" t="s">
        <v>58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</row>
    <row r="12" spans="1:14" x14ac:dyDescent="0.25">
      <c r="A12" s="2"/>
    </row>
    <row r="13" spans="1:14" x14ac:dyDescent="0.25">
      <c r="A13" s="63" t="s">
        <v>9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</row>
    <row r="14" spans="1:14" x14ac:dyDescent="0.25">
      <c r="A14" s="63" t="s">
        <v>59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</row>
    <row r="15" spans="1:14" x14ac:dyDescent="0.25">
      <c r="A15" s="63" t="s">
        <v>60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pans="1:14" x14ac:dyDescent="0.25">
      <c r="A16" s="63" t="s">
        <v>61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</row>
    <row r="17" spans="1:4" ht="15.75" thickBot="1" x14ac:dyDescent="0.3">
      <c r="A17" s="2"/>
    </row>
    <row r="18" spans="1:4" ht="15.75" thickBot="1" x14ac:dyDescent="0.3">
      <c r="A18" s="72"/>
      <c r="B18" s="3"/>
      <c r="C18" s="4"/>
      <c r="D18" s="26" t="s">
        <v>10</v>
      </c>
    </row>
    <row r="19" spans="1:4" ht="26.25" customHeight="1" thickBot="1" x14ac:dyDescent="0.3">
      <c r="A19" s="72"/>
      <c r="B19" s="3"/>
      <c r="C19" s="6" t="s">
        <v>62</v>
      </c>
      <c r="D19" s="24">
        <v>503075</v>
      </c>
    </row>
    <row r="20" spans="1:4" ht="26.25" customHeight="1" thickBot="1" x14ac:dyDescent="0.3">
      <c r="A20" s="3"/>
      <c r="B20" s="3"/>
      <c r="C20" s="5" t="s">
        <v>11</v>
      </c>
      <c r="D20" s="24"/>
    </row>
    <row r="21" spans="1:4" ht="26.25" customHeight="1" thickBot="1" x14ac:dyDescent="0.3">
      <c r="A21" s="73" t="s">
        <v>132</v>
      </c>
      <c r="B21" s="74"/>
      <c r="C21" s="5" t="s">
        <v>12</v>
      </c>
      <c r="D21" s="56" t="s">
        <v>131</v>
      </c>
    </row>
    <row r="22" spans="1:4" ht="26.25" customHeight="1" thickBot="1" x14ac:dyDescent="0.3">
      <c r="A22" s="3"/>
      <c r="B22" s="3"/>
      <c r="C22" s="5" t="s">
        <v>13</v>
      </c>
      <c r="D22" s="24">
        <v>14447851</v>
      </c>
    </row>
    <row r="23" spans="1:4" ht="86.25" customHeight="1" thickBot="1" x14ac:dyDescent="0.3">
      <c r="A23" s="3" t="s">
        <v>63</v>
      </c>
      <c r="B23" s="31" t="s">
        <v>119</v>
      </c>
      <c r="C23" s="5" t="s">
        <v>14</v>
      </c>
      <c r="D23" s="24">
        <v>804</v>
      </c>
    </row>
    <row r="24" spans="1:4" ht="36.75" customHeight="1" thickBot="1" x14ac:dyDescent="0.3">
      <c r="A24" s="3" t="s">
        <v>15</v>
      </c>
      <c r="B24" s="31" t="s">
        <v>120</v>
      </c>
      <c r="C24" s="6" t="s">
        <v>16</v>
      </c>
      <c r="D24" s="24">
        <v>98631162</v>
      </c>
    </row>
    <row r="25" spans="1:4" ht="36.75" customHeight="1" thickBot="1" x14ac:dyDescent="0.3">
      <c r="A25" s="3" t="s">
        <v>17</v>
      </c>
      <c r="B25" s="32" t="s">
        <v>121</v>
      </c>
      <c r="C25" s="4"/>
      <c r="D25" s="24"/>
    </row>
    <row r="26" spans="1:4" ht="21.75" customHeight="1" x14ac:dyDescent="0.25">
      <c r="A26" s="3" t="s">
        <v>18</v>
      </c>
      <c r="B26" s="72"/>
      <c r="C26" s="75" t="s">
        <v>20</v>
      </c>
      <c r="D26" s="69">
        <v>384</v>
      </c>
    </row>
    <row r="27" spans="1:4" ht="21.75" customHeight="1" thickBot="1" x14ac:dyDescent="0.3">
      <c r="A27" s="14" t="s">
        <v>19</v>
      </c>
      <c r="B27" s="72"/>
      <c r="C27" s="75"/>
      <c r="D27" s="66"/>
    </row>
    <row r="28" spans="1:4" ht="37.5" customHeight="1" thickBot="1" x14ac:dyDescent="0.3">
      <c r="A28" s="14" t="s">
        <v>21</v>
      </c>
      <c r="B28" s="3"/>
      <c r="C28" s="6" t="s">
        <v>20</v>
      </c>
      <c r="D28" s="24">
        <v>642</v>
      </c>
    </row>
    <row r="29" spans="1:4" ht="37.5" customHeight="1" thickBot="1" x14ac:dyDescent="0.3">
      <c r="A29" s="14" t="s">
        <v>22</v>
      </c>
      <c r="B29" s="3"/>
      <c r="C29" s="6" t="s">
        <v>20</v>
      </c>
      <c r="D29" s="24">
        <v>792</v>
      </c>
    </row>
    <row r="30" spans="1:4" x14ac:dyDescent="0.25">
      <c r="A30" s="2"/>
    </row>
    <row r="31" spans="1:4" x14ac:dyDescent="0.25">
      <c r="A31" s="63" t="s">
        <v>64</v>
      </c>
      <c r="B31" s="64"/>
      <c r="C31" s="64"/>
      <c r="D31" s="64"/>
    </row>
    <row r="32" spans="1:4" x14ac:dyDescent="0.25">
      <c r="A32" s="63" t="s">
        <v>65</v>
      </c>
      <c r="B32" s="64"/>
      <c r="C32" s="64"/>
      <c r="D32" s="64"/>
    </row>
    <row r="33" spans="1:18" ht="15.75" thickBot="1" x14ac:dyDescent="0.3">
      <c r="A33" s="2"/>
    </row>
    <row r="34" spans="1:18" ht="45" customHeight="1" thickBot="1" x14ac:dyDescent="0.3">
      <c r="A34" s="76" t="s">
        <v>0</v>
      </c>
      <c r="B34" s="69" t="s">
        <v>1</v>
      </c>
      <c r="C34" s="79" t="s">
        <v>2</v>
      </c>
      <c r="D34" s="76"/>
      <c r="E34" s="81" t="s">
        <v>24</v>
      </c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3"/>
    </row>
    <row r="35" spans="1:18" ht="15.75" thickBot="1" x14ac:dyDescent="0.3">
      <c r="A35" s="71"/>
      <c r="B35" s="78"/>
      <c r="C35" s="80"/>
      <c r="D35" s="77"/>
      <c r="E35" s="85" t="s">
        <v>122</v>
      </c>
      <c r="F35" s="62"/>
      <c r="G35" s="85" t="s">
        <v>123</v>
      </c>
      <c r="H35" s="62"/>
      <c r="I35" s="85" t="s">
        <v>124</v>
      </c>
      <c r="J35" s="62"/>
      <c r="K35" s="61" t="s">
        <v>128</v>
      </c>
      <c r="L35" s="62"/>
      <c r="M35" s="85" t="s">
        <v>125</v>
      </c>
      <c r="N35" s="62"/>
      <c r="O35" s="85" t="s">
        <v>126</v>
      </c>
      <c r="P35" s="62"/>
      <c r="Q35" s="84" t="s">
        <v>129</v>
      </c>
      <c r="R35" s="62"/>
    </row>
    <row r="36" spans="1:18" ht="105.75" thickBot="1" x14ac:dyDescent="0.3">
      <c r="A36" s="77"/>
      <c r="B36" s="66"/>
      <c r="C36" s="7" t="s">
        <v>25</v>
      </c>
      <c r="D36" s="24" t="s">
        <v>26</v>
      </c>
      <c r="E36" s="10" t="s">
        <v>25</v>
      </c>
      <c r="F36" s="24" t="s">
        <v>26</v>
      </c>
      <c r="G36" s="11" t="s">
        <v>25</v>
      </c>
      <c r="H36" s="24" t="s">
        <v>26</v>
      </c>
      <c r="I36" s="11" t="s">
        <v>25</v>
      </c>
      <c r="J36" s="24" t="s">
        <v>26</v>
      </c>
      <c r="K36" s="45" t="s">
        <v>25</v>
      </c>
      <c r="L36" s="45" t="s">
        <v>26</v>
      </c>
      <c r="M36" s="24" t="s">
        <v>25</v>
      </c>
      <c r="N36" s="24" t="s">
        <v>26</v>
      </c>
      <c r="O36" s="24" t="s">
        <v>25</v>
      </c>
      <c r="P36" s="24" t="s">
        <v>26</v>
      </c>
      <c r="Q36" s="47" t="s">
        <v>25</v>
      </c>
      <c r="R36" s="47" t="s">
        <v>26</v>
      </c>
    </row>
    <row r="37" spans="1:18" ht="15.75" thickBot="1" x14ac:dyDescent="0.3">
      <c r="A37" s="7">
        <v>1</v>
      </c>
      <c r="B37" s="7">
        <v>2</v>
      </c>
      <c r="C37" s="7">
        <v>3</v>
      </c>
      <c r="D37" s="24">
        <v>4</v>
      </c>
      <c r="E37" s="10">
        <v>5</v>
      </c>
      <c r="F37" s="24">
        <v>6</v>
      </c>
      <c r="G37" s="11">
        <v>7</v>
      </c>
      <c r="H37" s="24">
        <v>8</v>
      </c>
      <c r="I37" s="11">
        <v>9</v>
      </c>
      <c r="J37" s="24">
        <v>10</v>
      </c>
      <c r="K37" s="45">
        <v>11</v>
      </c>
      <c r="L37" s="45">
        <v>12</v>
      </c>
      <c r="M37" s="24">
        <v>13</v>
      </c>
      <c r="N37" s="24">
        <v>14</v>
      </c>
      <c r="O37" s="24">
        <v>15</v>
      </c>
      <c r="P37" s="24">
        <v>16</v>
      </c>
      <c r="Q37" s="47">
        <v>15</v>
      </c>
      <c r="R37" s="47">
        <v>16</v>
      </c>
    </row>
    <row r="38" spans="1:18" ht="66.75" customHeight="1" x14ac:dyDescent="0.25">
      <c r="A38" s="4" t="s">
        <v>66</v>
      </c>
      <c r="B38" s="69">
        <v>10</v>
      </c>
      <c r="C38" s="69" t="s">
        <v>3</v>
      </c>
      <c r="D38" s="59">
        <f>F38+H38+J38</f>
        <v>604.66999999999996</v>
      </c>
      <c r="E38" s="69" t="s">
        <v>3</v>
      </c>
      <c r="F38" s="59">
        <f>F41+F42</f>
        <v>604.66999999999996</v>
      </c>
      <c r="G38" s="59" t="s">
        <v>3</v>
      </c>
      <c r="H38" s="59">
        <f>H41+H42</f>
        <v>0</v>
      </c>
      <c r="I38" s="59" t="s">
        <v>3</v>
      </c>
      <c r="J38" s="59">
        <f>J41+J42</f>
        <v>0</v>
      </c>
      <c r="K38" s="59" t="s">
        <v>3</v>
      </c>
      <c r="L38" s="59">
        <f>L41+L42</f>
        <v>0</v>
      </c>
      <c r="M38" s="59" t="s">
        <v>3</v>
      </c>
      <c r="N38" s="59">
        <f>N41+N42</f>
        <v>0</v>
      </c>
      <c r="O38" s="59" t="s">
        <v>3</v>
      </c>
      <c r="P38" s="59">
        <f>P41+P42</f>
        <v>0</v>
      </c>
      <c r="Q38" s="59" t="s">
        <v>3</v>
      </c>
      <c r="R38" s="59">
        <f>R41+R42</f>
        <v>0</v>
      </c>
    </row>
    <row r="39" spans="1:18" ht="15.75" thickBot="1" x14ac:dyDescent="0.3">
      <c r="A39" s="8" t="s">
        <v>67</v>
      </c>
      <c r="B39" s="66"/>
      <c r="C39" s="66"/>
      <c r="D39" s="66"/>
      <c r="E39" s="66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</row>
    <row r="40" spans="1:18" ht="34.5" customHeight="1" x14ac:dyDescent="0.25">
      <c r="A40" s="15" t="s">
        <v>27</v>
      </c>
      <c r="B40" s="4"/>
      <c r="C40" s="27"/>
      <c r="D40" s="38"/>
      <c r="E40" s="27"/>
      <c r="F40" s="34"/>
      <c r="G40" s="33"/>
      <c r="H40" s="34"/>
      <c r="I40" s="33"/>
      <c r="J40" s="34"/>
      <c r="K40" s="33"/>
      <c r="L40" s="34"/>
      <c r="M40" s="33"/>
      <c r="N40" s="34"/>
      <c r="O40" s="33"/>
      <c r="P40" s="34"/>
      <c r="Q40" s="33"/>
      <c r="R40" s="34"/>
    </row>
    <row r="41" spans="1:18" ht="34.5" customHeight="1" x14ac:dyDescent="0.25">
      <c r="A41" s="16" t="s">
        <v>28</v>
      </c>
      <c r="B41" s="9">
        <v>11</v>
      </c>
      <c r="C41" s="25" t="s">
        <v>3</v>
      </c>
      <c r="D41" s="39">
        <f>F41+H41+J41</f>
        <v>604.66999999999996</v>
      </c>
      <c r="E41" s="25" t="s">
        <v>3</v>
      </c>
      <c r="F41" s="34">
        <v>604.66999999999996</v>
      </c>
      <c r="G41" s="34" t="s">
        <v>3</v>
      </c>
      <c r="H41" s="34"/>
      <c r="I41" s="34" t="s">
        <v>3</v>
      </c>
      <c r="J41" s="34"/>
      <c r="K41" s="34" t="s">
        <v>3</v>
      </c>
      <c r="L41" s="34"/>
      <c r="M41" s="34" t="s">
        <v>3</v>
      </c>
      <c r="N41" s="34"/>
      <c r="O41" s="34" t="s">
        <v>3</v>
      </c>
      <c r="P41" s="34"/>
      <c r="Q41" s="34" t="s">
        <v>3</v>
      </c>
      <c r="R41" s="34"/>
    </row>
    <row r="42" spans="1:18" ht="55.5" customHeight="1" thickBot="1" x14ac:dyDescent="0.3">
      <c r="A42" s="17" t="s">
        <v>29</v>
      </c>
      <c r="B42" s="7">
        <v>12</v>
      </c>
      <c r="C42" s="22" t="s">
        <v>3</v>
      </c>
      <c r="D42" s="29"/>
      <c r="E42" s="22" t="s">
        <v>3</v>
      </c>
      <c r="F42" s="36"/>
      <c r="G42" s="36" t="s">
        <v>3</v>
      </c>
      <c r="H42" s="36"/>
      <c r="I42" s="36" t="s">
        <v>3</v>
      </c>
      <c r="J42" s="36"/>
      <c r="K42" s="36" t="s">
        <v>3</v>
      </c>
      <c r="L42" s="36"/>
      <c r="M42" s="36" t="s">
        <v>3</v>
      </c>
      <c r="N42" s="36"/>
      <c r="O42" s="36" t="s">
        <v>3</v>
      </c>
      <c r="P42" s="36"/>
      <c r="Q42" s="36" t="s">
        <v>3</v>
      </c>
      <c r="R42" s="36"/>
    </row>
    <row r="43" spans="1:18" ht="58.5" customHeight="1" x14ac:dyDescent="0.25">
      <c r="A43" s="4" t="s">
        <v>68</v>
      </c>
      <c r="B43" s="69">
        <v>20</v>
      </c>
      <c r="C43" s="69" t="s">
        <v>3</v>
      </c>
      <c r="D43" s="59">
        <f>F43+H43+J43+N43</f>
        <v>2341.46</v>
      </c>
      <c r="E43" s="69" t="s">
        <v>3</v>
      </c>
      <c r="F43" s="59">
        <f>F46+F47+F49</f>
        <v>0</v>
      </c>
      <c r="G43" s="59" t="s">
        <v>3</v>
      </c>
      <c r="H43" s="59">
        <f>H46+H47+H49</f>
        <v>0</v>
      </c>
      <c r="I43" s="59" t="s">
        <v>3</v>
      </c>
      <c r="J43" s="59">
        <v>2341.46</v>
      </c>
      <c r="K43" s="59" t="s">
        <v>3</v>
      </c>
      <c r="L43" s="59"/>
      <c r="M43" s="59" t="s">
        <v>3</v>
      </c>
      <c r="N43" s="59"/>
      <c r="O43" s="59" t="s">
        <v>3</v>
      </c>
      <c r="P43" s="59"/>
      <c r="Q43" s="59" t="s">
        <v>3</v>
      </c>
      <c r="R43" s="59"/>
    </row>
    <row r="44" spans="1:18" ht="15.75" thickBot="1" x14ac:dyDescent="0.3">
      <c r="A44" s="8" t="s">
        <v>69</v>
      </c>
      <c r="B44" s="66"/>
      <c r="C44" s="66"/>
      <c r="D44" s="66"/>
      <c r="E44" s="66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</row>
    <row r="45" spans="1:18" ht="24.75" customHeight="1" x14ac:dyDescent="0.25">
      <c r="A45" s="15" t="s">
        <v>27</v>
      </c>
      <c r="B45" s="4"/>
      <c r="C45" s="4"/>
      <c r="D45" s="23"/>
      <c r="E45" s="4"/>
      <c r="F45" s="34"/>
      <c r="G45" s="33"/>
      <c r="H45" s="34"/>
      <c r="I45" s="33"/>
      <c r="J45" s="34"/>
      <c r="K45" s="33"/>
      <c r="L45" s="34"/>
      <c r="M45" s="33"/>
      <c r="N45" s="34"/>
      <c r="O45" s="33"/>
      <c r="P45" s="34"/>
      <c r="Q45" s="33"/>
      <c r="R45" s="34"/>
    </row>
    <row r="46" spans="1:18" ht="48" customHeight="1" x14ac:dyDescent="0.25">
      <c r="A46" s="16" t="s">
        <v>70</v>
      </c>
      <c r="B46" s="9">
        <v>21</v>
      </c>
      <c r="C46" s="9" t="s">
        <v>3</v>
      </c>
      <c r="D46" s="23"/>
      <c r="E46" s="9" t="s">
        <v>3</v>
      </c>
      <c r="F46" s="34"/>
      <c r="G46" s="34" t="s">
        <v>3</v>
      </c>
      <c r="H46" s="34"/>
      <c r="I46" s="34" t="s">
        <v>3</v>
      </c>
      <c r="J46" s="34"/>
      <c r="K46" s="34" t="s">
        <v>3</v>
      </c>
      <c r="L46" s="34"/>
      <c r="M46" s="34" t="s">
        <v>3</v>
      </c>
      <c r="N46" s="34"/>
      <c r="O46" s="34" t="s">
        <v>3</v>
      </c>
      <c r="P46" s="34"/>
      <c r="Q46" s="34" t="s">
        <v>3</v>
      </c>
      <c r="R46" s="34"/>
    </row>
    <row r="47" spans="1:18" ht="48" customHeight="1" x14ac:dyDescent="0.25">
      <c r="A47" s="16" t="s">
        <v>30</v>
      </c>
      <c r="B47" s="9">
        <v>22</v>
      </c>
      <c r="C47" s="9" t="s">
        <v>3</v>
      </c>
      <c r="D47" s="23"/>
      <c r="E47" s="9" t="s">
        <v>3</v>
      </c>
      <c r="F47" s="34"/>
      <c r="G47" s="34" t="s">
        <v>3</v>
      </c>
      <c r="H47" s="34"/>
      <c r="I47" s="34" t="s">
        <v>3</v>
      </c>
      <c r="J47" s="34"/>
      <c r="K47" s="34" t="s">
        <v>3</v>
      </c>
      <c r="L47" s="34"/>
      <c r="M47" s="34" t="s">
        <v>3</v>
      </c>
      <c r="N47" s="34"/>
      <c r="O47" s="34" t="s">
        <v>3</v>
      </c>
      <c r="P47" s="34"/>
      <c r="Q47" s="34" t="s">
        <v>3</v>
      </c>
      <c r="R47" s="34"/>
    </row>
    <row r="48" spans="1:18" ht="48" customHeight="1" x14ac:dyDescent="0.25">
      <c r="A48" s="18" t="s">
        <v>31</v>
      </c>
      <c r="B48" s="9">
        <v>23</v>
      </c>
      <c r="C48" s="9" t="s">
        <v>3</v>
      </c>
      <c r="D48" s="23"/>
      <c r="E48" s="9" t="s">
        <v>3</v>
      </c>
      <c r="F48" s="34"/>
      <c r="G48" s="34" t="s">
        <v>3</v>
      </c>
      <c r="H48" s="34"/>
      <c r="I48" s="34" t="s">
        <v>3</v>
      </c>
      <c r="J48" s="34"/>
      <c r="K48" s="34" t="s">
        <v>3</v>
      </c>
      <c r="L48" s="34"/>
      <c r="M48" s="34" t="s">
        <v>3</v>
      </c>
      <c r="N48" s="34"/>
      <c r="O48" s="34" t="s">
        <v>3</v>
      </c>
      <c r="P48" s="34"/>
      <c r="Q48" s="34" t="s">
        <v>3</v>
      </c>
      <c r="R48" s="34"/>
    </row>
    <row r="49" spans="1:18" ht="48" customHeight="1" thickBot="1" x14ac:dyDescent="0.3">
      <c r="A49" s="17" t="s">
        <v>29</v>
      </c>
      <c r="B49" s="7">
        <v>24</v>
      </c>
      <c r="C49" s="7" t="s">
        <v>3</v>
      </c>
      <c r="D49" s="24"/>
      <c r="E49" s="7" t="s">
        <v>3</v>
      </c>
      <c r="F49" s="36"/>
      <c r="G49" s="36" t="s">
        <v>3</v>
      </c>
      <c r="H49" s="36"/>
      <c r="I49" s="36" t="s">
        <v>3</v>
      </c>
      <c r="J49" s="36"/>
      <c r="K49" s="36" t="s">
        <v>3</v>
      </c>
      <c r="L49" s="36"/>
      <c r="M49" s="36" t="s">
        <v>3</v>
      </c>
      <c r="N49" s="36"/>
      <c r="O49" s="36" t="s">
        <v>3</v>
      </c>
      <c r="P49" s="36"/>
      <c r="Q49" s="36" t="s">
        <v>3</v>
      </c>
      <c r="R49" s="36"/>
    </row>
    <row r="50" spans="1:18" ht="48" customHeight="1" thickBot="1" x14ac:dyDescent="0.3">
      <c r="A50" s="8" t="s">
        <v>71</v>
      </c>
      <c r="B50" s="7">
        <v>30</v>
      </c>
      <c r="C50" s="7" t="s">
        <v>3</v>
      </c>
      <c r="D50" s="40">
        <f>F50+H50+J50+N50+R50</f>
        <v>426.7</v>
      </c>
      <c r="E50" s="7" t="s">
        <v>3</v>
      </c>
      <c r="F50" s="36"/>
      <c r="G50" s="36" t="s">
        <v>3</v>
      </c>
      <c r="H50" s="36"/>
      <c r="I50" s="36" t="s">
        <v>3</v>
      </c>
      <c r="J50" s="36"/>
      <c r="K50" s="36" t="s">
        <v>3</v>
      </c>
      <c r="L50" s="36"/>
      <c r="M50" s="36" t="s">
        <v>3</v>
      </c>
      <c r="N50" s="36">
        <v>196.22</v>
      </c>
      <c r="O50" s="36" t="s">
        <v>3</v>
      </c>
      <c r="P50" s="36"/>
      <c r="Q50" s="36" t="s">
        <v>3</v>
      </c>
      <c r="R50" s="36">
        <v>230.48</v>
      </c>
    </row>
    <row r="51" spans="1:18" ht="78.75" customHeight="1" thickBot="1" x14ac:dyDescent="0.3">
      <c r="A51" s="8" t="s">
        <v>72</v>
      </c>
      <c r="B51" s="7">
        <v>40</v>
      </c>
      <c r="C51" s="36" t="s">
        <v>3</v>
      </c>
      <c r="D51" s="22"/>
      <c r="E51" s="7" t="s">
        <v>3</v>
      </c>
      <c r="F51" s="36"/>
      <c r="G51" s="36" t="s">
        <v>3</v>
      </c>
      <c r="H51" s="36"/>
      <c r="I51" s="36" t="s">
        <v>3</v>
      </c>
      <c r="J51" s="36"/>
      <c r="K51" s="36" t="s">
        <v>3</v>
      </c>
      <c r="L51" s="36"/>
      <c r="M51" s="36" t="s">
        <v>3</v>
      </c>
      <c r="N51" s="36"/>
      <c r="O51" s="36" t="s">
        <v>3</v>
      </c>
      <c r="P51" s="36"/>
      <c r="Q51" s="36" t="s">
        <v>3</v>
      </c>
      <c r="R51" s="36"/>
    </row>
    <row r="52" spans="1:18" ht="55.5" customHeight="1" x14ac:dyDescent="0.25">
      <c r="A52" s="4" t="s">
        <v>73</v>
      </c>
      <c r="B52" s="69">
        <v>50</v>
      </c>
      <c r="C52" s="59">
        <f>E52+G52+I52+M52+O52+Q52</f>
        <v>7597.98</v>
      </c>
      <c r="D52" s="59">
        <f>F52+H52+J52+N52+P52+R52</f>
        <v>3372.83</v>
      </c>
      <c r="E52" s="67">
        <v>1177.42</v>
      </c>
      <c r="F52" s="59">
        <f>F38+F43+F50+F51</f>
        <v>604.66999999999996</v>
      </c>
      <c r="G52" s="67">
        <v>0</v>
      </c>
      <c r="H52" s="59">
        <v>0</v>
      </c>
      <c r="I52" s="67">
        <v>5386.43</v>
      </c>
      <c r="J52" s="59">
        <v>2341.46</v>
      </c>
      <c r="K52" s="67"/>
      <c r="L52" s="59">
        <f>L38+L43+L50+L51</f>
        <v>0</v>
      </c>
      <c r="M52" s="67">
        <v>391.82</v>
      </c>
      <c r="N52" s="59">
        <f>N38+N43+N50+N51</f>
        <v>196.22</v>
      </c>
      <c r="O52" s="67"/>
      <c r="P52" s="59">
        <f>P38+P43+P50+P51</f>
        <v>0</v>
      </c>
      <c r="Q52" s="67">
        <v>642.30999999999995</v>
      </c>
      <c r="R52" s="59">
        <f>R38+R43+R50+R51</f>
        <v>230.48</v>
      </c>
    </row>
    <row r="53" spans="1:18" ht="48" customHeight="1" thickBot="1" x14ac:dyDescent="0.3">
      <c r="A53" s="8" t="s">
        <v>74</v>
      </c>
      <c r="B53" s="66"/>
      <c r="C53" s="60"/>
      <c r="D53" s="66"/>
      <c r="E53" s="68"/>
      <c r="F53" s="60"/>
      <c r="G53" s="68"/>
      <c r="H53" s="60"/>
      <c r="I53" s="68"/>
      <c r="J53" s="60"/>
      <c r="K53" s="68"/>
      <c r="L53" s="60"/>
      <c r="M53" s="68"/>
      <c r="N53" s="60"/>
      <c r="O53" s="68"/>
      <c r="P53" s="60"/>
      <c r="Q53" s="68"/>
      <c r="R53" s="60"/>
    </row>
    <row r="54" spans="1:18" ht="48" customHeight="1" thickBot="1" x14ac:dyDescent="0.3">
      <c r="A54" s="8" t="s">
        <v>75</v>
      </c>
      <c r="B54" s="7">
        <v>60</v>
      </c>
      <c r="C54" s="36">
        <f>E54+G54+I54+K54+M54+O54+Q54</f>
        <v>240.67</v>
      </c>
      <c r="D54" s="37">
        <f>F54+H54+J54+N54+P54+R54</f>
        <v>1.1299999999999999</v>
      </c>
      <c r="E54" s="8"/>
      <c r="F54" s="36"/>
      <c r="G54" s="35"/>
      <c r="H54" s="36"/>
      <c r="I54" s="36">
        <v>235.22</v>
      </c>
      <c r="J54" s="36">
        <v>0</v>
      </c>
      <c r="K54" s="35"/>
      <c r="L54" s="36"/>
      <c r="M54" s="35">
        <v>5.45</v>
      </c>
      <c r="N54" s="36">
        <v>1.1299999999999999</v>
      </c>
      <c r="O54" s="35"/>
      <c r="P54" s="36"/>
      <c r="Q54" s="35">
        <v>0</v>
      </c>
      <c r="R54" s="36">
        <v>0</v>
      </c>
    </row>
    <row r="55" spans="1:18" ht="48" customHeight="1" x14ac:dyDescent="0.25">
      <c r="A55" s="15" t="s">
        <v>32</v>
      </c>
      <c r="B55" s="55"/>
      <c r="C55" s="50"/>
      <c r="D55" s="41"/>
      <c r="E55" s="41"/>
      <c r="F55" s="34"/>
      <c r="G55" s="33"/>
      <c r="H55" s="34"/>
      <c r="I55" s="33"/>
      <c r="J55" s="34"/>
      <c r="K55" s="33"/>
      <c r="L55" s="34"/>
      <c r="M55" s="33"/>
      <c r="N55" s="34"/>
      <c r="O55" s="33"/>
      <c r="P55" s="34"/>
      <c r="Q55" s="33"/>
      <c r="R55" s="34"/>
    </row>
    <row r="56" spans="1:18" ht="48" customHeight="1" x14ac:dyDescent="0.25">
      <c r="A56" s="16" t="s">
        <v>33</v>
      </c>
      <c r="B56" s="38">
        <v>61</v>
      </c>
      <c r="C56" s="49" t="s">
        <v>3</v>
      </c>
      <c r="D56" s="52"/>
      <c r="E56" s="23" t="s">
        <v>3</v>
      </c>
      <c r="F56" s="34"/>
      <c r="G56" s="34" t="s">
        <v>3</v>
      </c>
      <c r="H56" s="34"/>
      <c r="I56" s="34" t="s">
        <v>3</v>
      </c>
      <c r="J56" s="34"/>
      <c r="K56" s="34" t="s">
        <v>3</v>
      </c>
      <c r="L56" s="34"/>
      <c r="M56" s="34" t="s">
        <v>3</v>
      </c>
      <c r="N56" s="34"/>
      <c r="O56" s="34" t="s">
        <v>3</v>
      </c>
      <c r="P56" s="34"/>
      <c r="Q56" s="34" t="s">
        <v>3</v>
      </c>
      <c r="R56" s="34"/>
    </row>
    <row r="57" spans="1:18" ht="48" customHeight="1" x14ac:dyDescent="0.25">
      <c r="A57" s="16" t="s">
        <v>34</v>
      </c>
      <c r="B57" s="70">
        <v>62</v>
      </c>
      <c r="C57" s="58" t="s">
        <v>3</v>
      </c>
      <c r="D57" s="71">
        <v>1.3599999999999999</v>
      </c>
      <c r="E57" s="71" t="s">
        <v>3</v>
      </c>
      <c r="F57" s="58"/>
      <c r="G57" s="58" t="s">
        <v>3</v>
      </c>
      <c r="H57" s="58"/>
      <c r="I57" s="58" t="s">
        <v>3</v>
      </c>
      <c r="J57" s="58">
        <f>J60</f>
        <v>0</v>
      </c>
      <c r="K57" s="58" t="s">
        <v>3</v>
      </c>
      <c r="L57" s="58"/>
      <c r="M57" s="58" t="s">
        <v>3</v>
      </c>
      <c r="N57" s="58">
        <f>N60</f>
        <v>0.17</v>
      </c>
      <c r="O57" s="58" t="s">
        <v>3</v>
      </c>
      <c r="P57" s="58"/>
      <c r="Q57" s="58" t="s">
        <v>3</v>
      </c>
      <c r="R57" s="58"/>
    </row>
    <row r="58" spans="1:18" ht="27.75" customHeight="1" x14ac:dyDescent="0.25">
      <c r="A58" s="16" t="s">
        <v>76</v>
      </c>
      <c r="B58" s="70"/>
      <c r="C58" s="58"/>
      <c r="D58" s="71"/>
      <c r="E58" s="71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</row>
    <row r="59" spans="1:18" ht="27.75" customHeight="1" x14ac:dyDescent="0.25">
      <c r="A59" s="18" t="s">
        <v>27</v>
      </c>
      <c r="B59" s="55"/>
      <c r="C59" s="49"/>
      <c r="D59" s="52"/>
      <c r="E59" s="4"/>
      <c r="F59" s="34"/>
      <c r="G59" s="33"/>
      <c r="H59" s="34"/>
      <c r="I59" s="33"/>
      <c r="J59" s="34"/>
      <c r="K59" s="33"/>
      <c r="L59" s="34"/>
      <c r="M59" s="33"/>
      <c r="N59" s="34"/>
      <c r="O59" s="33"/>
      <c r="P59" s="34"/>
      <c r="Q59" s="33"/>
      <c r="R59" s="34"/>
    </row>
    <row r="60" spans="1:18" ht="48" customHeight="1" x14ac:dyDescent="0.25">
      <c r="A60" s="19" t="s">
        <v>35</v>
      </c>
      <c r="B60" s="38">
        <v>63</v>
      </c>
      <c r="C60" s="49" t="s">
        <v>3</v>
      </c>
      <c r="D60" s="34">
        <f>F60+H60+J60+N60</f>
        <v>0.17</v>
      </c>
      <c r="E60" s="23" t="s">
        <v>3</v>
      </c>
      <c r="F60" s="34"/>
      <c r="G60" s="34" t="s">
        <v>3</v>
      </c>
      <c r="H60" s="34"/>
      <c r="I60" s="34" t="s">
        <v>3</v>
      </c>
      <c r="J60" s="34">
        <v>0</v>
      </c>
      <c r="K60" s="34" t="s">
        <v>3</v>
      </c>
      <c r="L60" s="34"/>
      <c r="M60" s="34" t="s">
        <v>3</v>
      </c>
      <c r="N60" s="34">
        <v>0.17</v>
      </c>
      <c r="O60" s="34" t="s">
        <v>3</v>
      </c>
      <c r="P60" s="34"/>
      <c r="Q60" s="34" t="s">
        <v>3</v>
      </c>
      <c r="R60" s="34"/>
    </row>
    <row r="61" spans="1:18" ht="48" customHeight="1" x14ac:dyDescent="0.25">
      <c r="A61" s="19" t="s">
        <v>36</v>
      </c>
      <c r="B61" s="38">
        <v>64</v>
      </c>
      <c r="C61" s="49" t="s">
        <v>3</v>
      </c>
      <c r="D61" s="52"/>
      <c r="E61" s="23" t="s">
        <v>3</v>
      </c>
      <c r="F61" s="34"/>
      <c r="G61" s="34" t="s">
        <v>3</v>
      </c>
      <c r="H61" s="34"/>
      <c r="I61" s="34" t="s">
        <v>3</v>
      </c>
      <c r="J61" s="34"/>
      <c r="K61" s="34" t="s">
        <v>3</v>
      </c>
      <c r="L61" s="34"/>
      <c r="M61" s="34" t="s">
        <v>3</v>
      </c>
      <c r="N61" s="34"/>
      <c r="O61" s="34" t="s">
        <v>3</v>
      </c>
      <c r="P61" s="34"/>
      <c r="Q61" s="34" t="s">
        <v>3</v>
      </c>
      <c r="R61" s="34"/>
    </row>
    <row r="62" spans="1:18" ht="54" customHeight="1" x14ac:dyDescent="0.25">
      <c r="A62" s="16" t="s">
        <v>77</v>
      </c>
      <c r="B62" s="38">
        <v>65</v>
      </c>
      <c r="C62" s="49">
        <f>C64</f>
        <v>45.07</v>
      </c>
      <c r="D62" s="49">
        <f>D64</f>
        <v>0.96</v>
      </c>
      <c r="E62" s="4"/>
      <c r="F62" s="34"/>
      <c r="G62" s="33"/>
      <c r="H62" s="34"/>
      <c r="I62" s="33">
        <f>I64</f>
        <v>40.47</v>
      </c>
      <c r="J62" s="34">
        <f>J64</f>
        <v>0</v>
      </c>
      <c r="K62" s="34">
        <f t="shared" ref="K62:R62" si="0">K64</f>
        <v>0</v>
      </c>
      <c r="L62" s="34">
        <f t="shared" si="0"/>
        <v>0</v>
      </c>
      <c r="M62" s="34">
        <f t="shared" si="0"/>
        <v>4.5999999999999996</v>
      </c>
      <c r="N62" s="34">
        <f t="shared" si="0"/>
        <v>0.96</v>
      </c>
      <c r="O62" s="34">
        <f t="shared" si="0"/>
        <v>0</v>
      </c>
      <c r="P62" s="34">
        <f t="shared" si="0"/>
        <v>0</v>
      </c>
      <c r="Q62" s="34">
        <f t="shared" si="0"/>
        <v>0</v>
      </c>
      <c r="R62" s="34">
        <f t="shared" si="0"/>
        <v>0</v>
      </c>
    </row>
    <row r="63" spans="1:18" ht="26.25" customHeight="1" x14ac:dyDescent="0.25">
      <c r="A63" s="18" t="s">
        <v>27</v>
      </c>
      <c r="B63" s="55"/>
      <c r="C63" s="49"/>
      <c r="D63" s="52"/>
      <c r="E63" s="4"/>
      <c r="F63" s="34"/>
      <c r="G63" s="33"/>
      <c r="H63" s="34"/>
      <c r="I63" s="33"/>
      <c r="J63" s="34"/>
      <c r="K63" s="33"/>
      <c r="L63" s="34"/>
      <c r="M63" s="33"/>
      <c r="N63" s="34"/>
      <c r="O63" s="33"/>
      <c r="P63" s="34"/>
      <c r="Q63" s="33"/>
      <c r="R63" s="34"/>
    </row>
    <row r="64" spans="1:18" ht="36" customHeight="1" x14ac:dyDescent="0.25">
      <c r="A64" s="19" t="s">
        <v>35</v>
      </c>
      <c r="B64" s="38">
        <v>66</v>
      </c>
      <c r="C64" s="49">
        <f>E64+G64+I64+M64+O64+Q64</f>
        <v>45.07</v>
      </c>
      <c r="D64" s="34">
        <f>F64+H64+J64+L64+N64+P64+R64</f>
        <v>0.96</v>
      </c>
      <c r="E64" s="4"/>
      <c r="F64" s="34"/>
      <c r="G64" s="33"/>
      <c r="H64" s="34"/>
      <c r="I64" s="33">
        <v>40.47</v>
      </c>
      <c r="J64" s="34">
        <v>0</v>
      </c>
      <c r="K64" s="33"/>
      <c r="L64" s="34"/>
      <c r="M64" s="33">
        <v>4.5999999999999996</v>
      </c>
      <c r="N64" s="34">
        <v>0.96</v>
      </c>
      <c r="O64" s="33"/>
      <c r="P64" s="34"/>
      <c r="Q64" s="33"/>
      <c r="R64" s="34"/>
    </row>
    <row r="65" spans="1:18" ht="36" customHeight="1" thickBot="1" x14ac:dyDescent="0.3">
      <c r="A65" s="20" t="s">
        <v>36</v>
      </c>
      <c r="B65" s="54">
        <v>67</v>
      </c>
      <c r="C65" s="51"/>
      <c r="D65" s="53"/>
      <c r="E65" s="8"/>
      <c r="F65" s="36"/>
      <c r="G65" s="35"/>
      <c r="H65" s="36"/>
      <c r="I65" s="35"/>
      <c r="J65" s="36"/>
      <c r="K65" s="35"/>
      <c r="L65" s="36"/>
      <c r="M65" s="35"/>
      <c r="N65" s="36"/>
      <c r="O65" s="35"/>
      <c r="P65" s="36"/>
      <c r="Q65" s="35"/>
      <c r="R65" s="36"/>
    </row>
    <row r="66" spans="1:18" ht="42" customHeight="1" thickBot="1" x14ac:dyDescent="0.3">
      <c r="A66" s="8" t="s">
        <v>78</v>
      </c>
      <c r="B66" s="7">
        <v>70</v>
      </c>
      <c r="C66" s="36">
        <f>E66+G66+I66+M66+O66+K66+Q66</f>
        <v>7740.2199999999993</v>
      </c>
      <c r="D66" s="40">
        <f>F66+H66+J66+N66+P66+R66</f>
        <v>3981.78</v>
      </c>
      <c r="E66" s="8">
        <v>355.58</v>
      </c>
      <c r="F66" s="36">
        <v>163.49</v>
      </c>
      <c r="G66" s="35">
        <v>13.3</v>
      </c>
      <c r="H66" s="36">
        <v>0</v>
      </c>
      <c r="I66" s="35">
        <v>6318.13</v>
      </c>
      <c r="J66" s="36">
        <v>3661.69</v>
      </c>
      <c r="K66" s="35">
        <v>532</v>
      </c>
      <c r="L66" s="36"/>
      <c r="M66" s="35">
        <v>287.73</v>
      </c>
      <c r="N66" s="36">
        <v>72</v>
      </c>
      <c r="O66" s="35">
        <v>39.5</v>
      </c>
      <c r="P66" s="36">
        <v>15</v>
      </c>
      <c r="Q66" s="35">
        <v>193.98</v>
      </c>
      <c r="R66" s="36">
        <v>69.599999999999994</v>
      </c>
    </row>
    <row r="67" spans="1:18" ht="26.25" customHeight="1" x14ac:dyDescent="0.25">
      <c r="A67" s="15" t="s">
        <v>32</v>
      </c>
      <c r="B67" s="4"/>
      <c r="C67" s="37"/>
      <c r="D67" s="38"/>
      <c r="E67" s="27"/>
      <c r="F67" s="34"/>
      <c r="G67" s="33"/>
      <c r="H67" s="34"/>
      <c r="I67" s="33"/>
      <c r="J67" s="34"/>
      <c r="K67" s="33"/>
      <c r="L67" s="34"/>
      <c r="M67" s="33"/>
      <c r="N67" s="34"/>
      <c r="O67" s="33"/>
      <c r="P67" s="34"/>
      <c r="Q67" s="33"/>
      <c r="R67" s="34"/>
    </row>
    <row r="68" spans="1:18" ht="26.25" customHeight="1" thickBot="1" x14ac:dyDescent="0.3">
      <c r="A68" s="17" t="s">
        <v>37</v>
      </c>
      <c r="B68" s="7">
        <v>71</v>
      </c>
      <c r="C68" s="42" t="s">
        <v>3</v>
      </c>
      <c r="D68" s="39">
        <f>F68+H68+J68+N68+P68+R68</f>
        <v>999.47</v>
      </c>
      <c r="E68" s="22" t="s">
        <v>3</v>
      </c>
      <c r="F68" s="36">
        <v>163.49</v>
      </c>
      <c r="G68" s="36" t="s">
        <v>3</v>
      </c>
      <c r="H68" s="36"/>
      <c r="I68" s="36" t="s">
        <v>3</v>
      </c>
      <c r="J68" s="36">
        <v>707.12</v>
      </c>
      <c r="K68" s="36" t="s">
        <v>3</v>
      </c>
      <c r="L68" s="36"/>
      <c r="M68" s="36" t="s">
        <v>3</v>
      </c>
      <c r="N68" s="36">
        <v>59.26</v>
      </c>
      <c r="O68" s="36" t="s">
        <v>3</v>
      </c>
      <c r="P68" s="36"/>
      <c r="Q68" s="36" t="s">
        <v>3</v>
      </c>
      <c r="R68" s="36">
        <v>69.599999999999994</v>
      </c>
    </row>
    <row r="69" spans="1:18" ht="47.25" customHeight="1" x14ac:dyDescent="0.25">
      <c r="A69" s="4" t="s">
        <v>79</v>
      </c>
      <c r="B69" s="69">
        <v>80</v>
      </c>
      <c r="C69" s="59">
        <f>E69+G69+I69+M69+O69+K69+Q69</f>
        <v>15578.869999999999</v>
      </c>
      <c r="D69" s="59">
        <f>F69+H69+J69+N69+P69+R69</f>
        <v>7355.74</v>
      </c>
      <c r="E69" s="59">
        <f>E52+E54+E66</f>
        <v>1533</v>
      </c>
      <c r="F69" s="59">
        <f t="shared" ref="F69:P69" si="1">F52+F54+F66</f>
        <v>768.16</v>
      </c>
      <c r="G69" s="59">
        <f>G52+G54+G66</f>
        <v>13.3</v>
      </c>
      <c r="H69" s="59">
        <f t="shared" si="1"/>
        <v>0</v>
      </c>
      <c r="I69" s="59">
        <f>I52+I54+I66</f>
        <v>11939.78</v>
      </c>
      <c r="J69" s="59">
        <f>J52+J54+J66</f>
        <v>6003.15</v>
      </c>
      <c r="K69" s="59">
        <f t="shared" ref="K69:L69" si="2">K52+K54+K66</f>
        <v>532</v>
      </c>
      <c r="L69" s="59">
        <f t="shared" si="2"/>
        <v>0</v>
      </c>
      <c r="M69" s="59">
        <f t="shared" si="1"/>
        <v>685</v>
      </c>
      <c r="N69" s="59">
        <f t="shared" si="1"/>
        <v>269.35000000000002</v>
      </c>
      <c r="O69" s="59">
        <f t="shared" si="1"/>
        <v>39.5</v>
      </c>
      <c r="P69" s="59">
        <f t="shared" si="1"/>
        <v>15</v>
      </c>
      <c r="Q69" s="59">
        <f t="shared" ref="Q69:R69" si="3">Q52+Q54+Q66</f>
        <v>836.29</v>
      </c>
      <c r="R69" s="59">
        <f t="shared" si="3"/>
        <v>300.08</v>
      </c>
    </row>
    <row r="70" spans="1:18" ht="26.25" customHeight="1" thickBot="1" x14ac:dyDescent="0.3">
      <c r="A70" s="8" t="s">
        <v>80</v>
      </c>
      <c r="B70" s="66"/>
      <c r="C70" s="60"/>
      <c r="D70" s="66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</row>
    <row r="71" spans="1:18" ht="26.25" customHeight="1" x14ac:dyDescent="0.25">
      <c r="A71" s="4" t="s">
        <v>4</v>
      </c>
      <c r="B71" s="4"/>
      <c r="C71" s="34"/>
      <c r="D71" s="23"/>
      <c r="E71" s="4"/>
      <c r="F71" s="34"/>
      <c r="G71" s="33"/>
      <c r="H71" s="34"/>
      <c r="I71" s="33"/>
      <c r="J71" s="34"/>
      <c r="K71" s="33"/>
      <c r="L71" s="34"/>
      <c r="M71" s="33"/>
      <c r="N71" s="34"/>
      <c r="O71" s="33"/>
      <c r="P71" s="34"/>
      <c r="Q71" s="33"/>
      <c r="R71" s="34"/>
    </row>
    <row r="72" spans="1:18" ht="26.25" customHeight="1" thickBot="1" x14ac:dyDescent="0.3">
      <c r="A72" s="21" t="s">
        <v>38</v>
      </c>
      <c r="B72" s="7">
        <v>90</v>
      </c>
      <c r="C72" s="36" t="s">
        <v>3</v>
      </c>
      <c r="D72" s="36">
        <f>F72+H72+J72+L72+N72+P72+R72</f>
        <v>1833.3</v>
      </c>
      <c r="E72" s="7" t="s">
        <v>3</v>
      </c>
      <c r="F72" s="57">
        <v>241.98</v>
      </c>
      <c r="G72" s="57" t="s">
        <v>3</v>
      </c>
      <c r="H72" s="57"/>
      <c r="I72" s="57" t="s">
        <v>3</v>
      </c>
      <c r="J72" s="57">
        <v>1387.24</v>
      </c>
      <c r="K72" s="57" t="s">
        <v>3</v>
      </c>
      <c r="L72" s="57"/>
      <c r="M72" s="57" t="s">
        <v>3</v>
      </c>
      <c r="N72" s="57">
        <v>96.33</v>
      </c>
      <c r="O72" s="57" t="s">
        <v>3</v>
      </c>
      <c r="P72" s="57"/>
      <c r="Q72" s="57" t="s">
        <v>3</v>
      </c>
      <c r="R72" s="57">
        <v>107.75</v>
      </c>
    </row>
    <row r="73" spans="1:18" x14ac:dyDescent="0.25">
      <c r="A73" s="2"/>
    </row>
    <row r="74" spans="1:18" x14ac:dyDescent="0.25">
      <c r="A74" s="1" t="s">
        <v>52</v>
      </c>
      <c r="N74" s="48"/>
    </row>
    <row r="75" spans="1:18" x14ac:dyDescent="0.25">
      <c r="A75" s="63" t="s">
        <v>81</v>
      </c>
      <c r="B75" s="64"/>
      <c r="C75" s="64"/>
      <c r="D75" s="64"/>
      <c r="E75" s="64"/>
      <c r="F75" s="64"/>
      <c r="G75" s="64"/>
      <c r="H75" s="64"/>
    </row>
    <row r="76" spans="1:18" x14ac:dyDescent="0.25">
      <c r="A76" s="63" t="s">
        <v>82</v>
      </c>
      <c r="B76" s="64"/>
      <c r="C76" s="64"/>
      <c r="D76" s="64"/>
    </row>
    <row r="77" spans="1:18" x14ac:dyDescent="0.25">
      <c r="A77" s="63" t="s">
        <v>83</v>
      </c>
      <c r="B77" s="64"/>
      <c r="C77" s="64"/>
      <c r="D77" s="64"/>
    </row>
  </sheetData>
  <mergeCells count="119">
    <mergeCell ref="Q57:Q58"/>
    <mergeCell ref="R57:R58"/>
    <mergeCell ref="Q69:Q70"/>
    <mergeCell ref="R69:R70"/>
    <mergeCell ref="M69:M70"/>
    <mergeCell ref="N69:N70"/>
    <mergeCell ref="O35:P35"/>
    <mergeCell ref="O38:O39"/>
    <mergeCell ref="P38:P39"/>
    <mergeCell ref="O43:O44"/>
    <mergeCell ref="P43:P44"/>
    <mergeCell ref="O52:O53"/>
    <mergeCell ref="P52:P53"/>
    <mergeCell ref="O57:O58"/>
    <mergeCell ref="P57:P58"/>
    <mergeCell ref="O69:O70"/>
    <mergeCell ref="P69:P70"/>
    <mergeCell ref="M43:M44"/>
    <mergeCell ref="N43:N44"/>
    <mergeCell ref="M52:M53"/>
    <mergeCell ref="N52:N53"/>
    <mergeCell ref="M57:M58"/>
    <mergeCell ref="N57:N58"/>
    <mergeCell ref="B38:B39"/>
    <mergeCell ref="M35:N35"/>
    <mergeCell ref="M38:M39"/>
    <mergeCell ref="N38:N39"/>
    <mergeCell ref="H43:H44"/>
    <mergeCell ref="E35:F35"/>
    <mergeCell ref="G35:H35"/>
    <mergeCell ref="I35:J35"/>
    <mergeCell ref="B43:B44"/>
    <mergeCell ref="C43:C44"/>
    <mergeCell ref="D43:D44"/>
    <mergeCell ref="E43:E44"/>
    <mergeCell ref="E34:R34"/>
    <mergeCell ref="Q35:R35"/>
    <mergeCell ref="Q38:Q39"/>
    <mergeCell ref="R38:R39"/>
    <mergeCell ref="Q43:Q44"/>
    <mergeCell ref="R43:R44"/>
    <mergeCell ref="Q52:Q53"/>
    <mergeCell ref="R52:R53"/>
    <mergeCell ref="G52:G53"/>
    <mergeCell ref="G43:G44"/>
    <mergeCell ref="F43:F44"/>
    <mergeCell ref="G38:G39"/>
    <mergeCell ref="J38:J39"/>
    <mergeCell ref="H38:H39"/>
    <mergeCell ref="I38:I39"/>
    <mergeCell ref="K52:K53"/>
    <mergeCell ref="L52:L53"/>
    <mergeCell ref="A18:A19"/>
    <mergeCell ref="A21:B21"/>
    <mergeCell ref="B26:B27"/>
    <mergeCell ref="C26:C27"/>
    <mergeCell ref="D26:D27"/>
    <mergeCell ref="A34:A36"/>
    <mergeCell ref="B34:B36"/>
    <mergeCell ref="C34:D35"/>
    <mergeCell ref="A31:D31"/>
    <mergeCell ref="A32:D32"/>
    <mergeCell ref="A1:N1"/>
    <mergeCell ref="A2:N2"/>
    <mergeCell ref="A3:N3"/>
    <mergeCell ref="A4:N4"/>
    <mergeCell ref="A6:N6"/>
    <mergeCell ref="A8:N8"/>
    <mergeCell ref="A9:N9"/>
    <mergeCell ref="B69:B70"/>
    <mergeCell ref="C69:C70"/>
    <mergeCell ref="D69:D70"/>
    <mergeCell ref="E69:E70"/>
    <mergeCell ref="F69:F70"/>
    <mergeCell ref="G69:G70"/>
    <mergeCell ref="J52:J53"/>
    <mergeCell ref="B57:B58"/>
    <mergeCell ref="C57:C58"/>
    <mergeCell ref="D57:D58"/>
    <mergeCell ref="E57:E58"/>
    <mergeCell ref="F57:F58"/>
    <mergeCell ref="G57:G58"/>
    <mergeCell ref="H57:H58"/>
    <mergeCell ref="H52:H53"/>
    <mergeCell ref="I52:I53"/>
    <mergeCell ref="B52:B53"/>
    <mergeCell ref="A75:H75"/>
    <mergeCell ref="A76:D76"/>
    <mergeCell ref="A77:D77"/>
    <mergeCell ref="A10:N10"/>
    <mergeCell ref="A11:N11"/>
    <mergeCell ref="A13:N13"/>
    <mergeCell ref="A14:N14"/>
    <mergeCell ref="A15:N15"/>
    <mergeCell ref="A16:N16"/>
    <mergeCell ref="H69:H70"/>
    <mergeCell ref="I69:I70"/>
    <mergeCell ref="J69:J70"/>
    <mergeCell ref="I57:I58"/>
    <mergeCell ref="J57:J58"/>
    <mergeCell ref="I43:I44"/>
    <mergeCell ref="J43:J44"/>
    <mergeCell ref="C52:C53"/>
    <mergeCell ref="D52:D53"/>
    <mergeCell ref="E52:E53"/>
    <mergeCell ref="F52:F53"/>
    <mergeCell ref="C38:C39"/>
    <mergeCell ref="D38:D39"/>
    <mergeCell ref="E38:E39"/>
    <mergeCell ref="F38:F39"/>
    <mergeCell ref="K57:K58"/>
    <mergeCell ref="L57:L58"/>
    <mergeCell ref="K69:K70"/>
    <mergeCell ref="L69:L70"/>
    <mergeCell ref="K35:L35"/>
    <mergeCell ref="K38:K39"/>
    <mergeCell ref="L38:L39"/>
    <mergeCell ref="K43:K44"/>
    <mergeCell ref="L43:L44"/>
  </mergeCells>
  <hyperlinks>
    <hyperlink ref="C19" r:id="rId1" display="consultantplus://offline/ref=58E40AB2B90CB1FE7838C51973A3512A3205B885B7C05E51804820BA46L7B5I"/>
    <hyperlink ref="C24" r:id="rId2" display="consultantplus://offline/ref=58E40AB2B90CB1FE7838C51973A3512A3208B485B0C95E51804820BA46L7B5I"/>
    <hyperlink ref="C26" r:id="rId3" display="consultantplus://offline/ref=58E40AB2B90CB1FE7838C51973A3512A320ABA88B7CD5E51804820BA4675435C2BE4F7DEEF9D64BELCB8I"/>
    <hyperlink ref="C28" r:id="rId4" display="consultantplus://offline/ref=58E40AB2B90CB1FE7838C51973A3512A320ABA88B7CD5E51804820BA4675435C2BE4F7DEEF9D65B5LCBCI"/>
    <hyperlink ref="C29" r:id="rId5" display="consultantplus://offline/ref=58E40AB2B90CB1FE7838C51973A3512A320ABA88B7CD5E51804820BA4675435C2BE4F7DEEF9D65B5LCB5I"/>
  </hyperlinks>
  <pageMargins left="0.70866141732283472" right="0.70866141732283472" top="0.74803149606299213" bottom="0.74803149606299213" header="0.31496062992125984" footer="0.31496062992125984"/>
  <pageSetup paperSize="9" scale="41" fitToHeight="2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topLeftCell="A13" workbookViewId="0">
      <selection activeCell="N18" sqref="N18"/>
    </sheetView>
  </sheetViews>
  <sheetFormatPr defaultRowHeight="15" x14ac:dyDescent="0.25"/>
  <cols>
    <col min="1" max="1" width="50.5703125" customWidth="1"/>
  </cols>
  <sheetData>
    <row r="1" spans="1:23" x14ac:dyDescent="0.25">
      <c r="A1" s="90" t="s">
        <v>84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3" x14ac:dyDescent="0.25">
      <c r="A2" s="1"/>
    </row>
    <row r="3" spans="1:23" x14ac:dyDescent="0.25">
      <c r="A3" s="92" t="s">
        <v>85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23" x14ac:dyDescent="0.25">
      <c r="A4" s="92" t="s">
        <v>65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1:23" ht="15.75" thickBot="1" x14ac:dyDescent="0.3">
      <c r="A5" s="2"/>
    </row>
    <row r="6" spans="1:23" ht="30" customHeight="1" thickBot="1" x14ac:dyDescent="0.3">
      <c r="A6" s="76" t="s">
        <v>0</v>
      </c>
      <c r="B6" s="69" t="s">
        <v>1</v>
      </c>
      <c r="C6" s="79" t="s">
        <v>2</v>
      </c>
      <c r="D6" s="94"/>
      <c r="E6" s="76"/>
      <c r="F6" s="81" t="s">
        <v>39</v>
      </c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3"/>
    </row>
    <row r="7" spans="1:23" ht="15.75" thickBot="1" x14ac:dyDescent="0.3">
      <c r="A7" s="71"/>
      <c r="B7" s="78"/>
      <c r="C7" s="80"/>
      <c r="D7" s="95"/>
      <c r="E7" s="77"/>
      <c r="F7" s="88" t="s">
        <v>122</v>
      </c>
      <c r="G7" s="89"/>
      <c r="H7" s="62"/>
      <c r="I7" s="88" t="s">
        <v>123</v>
      </c>
      <c r="J7" s="89"/>
      <c r="K7" s="62"/>
      <c r="L7" s="88" t="s">
        <v>124</v>
      </c>
      <c r="M7" s="89"/>
      <c r="N7" s="62"/>
      <c r="O7" s="88" t="s">
        <v>125</v>
      </c>
      <c r="P7" s="89"/>
      <c r="Q7" s="62"/>
      <c r="R7" s="88" t="s">
        <v>126</v>
      </c>
      <c r="S7" s="89"/>
      <c r="T7" s="62"/>
      <c r="U7" s="84" t="s">
        <v>129</v>
      </c>
      <c r="V7" s="89"/>
      <c r="W7" s="62"/>
    </row>
    <row r="8" spans="1:23" ht="165.75" thickBot="1" x14ac:dyDescent="0.3">
      <c r="A8" s="77"/>
      <c r="B8" s="66"/>
      <c r="C8" s="7" t="s">
        <v>40</v>
      </c>
      <c r="D8" s="7" t="s">
        <v>41</v>
      </c>
      <c r="E8" s="7" t="s">
        <v>86</v>
      </c>
      <c r="F8" s="10" t="s">
        <v>40</v>
      </c>
      <c r="G8" s="11" t="s">
        <v>41</v>
      </c>
      <c r="H8" s="11" t="s">
        <v>86</v>
      </c>
      <c r="I8" s="11" t="s">
        <v>40</v>
      </c>
      <c r="J8" s="11" t="s">
        <v>41</v>
      </c>
      <c r="K8" s="11" t="s">
        <v>86</v>
      </c>
      <c r="L8" s="11" t="s">
        <v>40</v>
      </c>
      <c r="M8" s="11" t="s">
        <v>41</v>
      </c>
      <c r="N8" s="11" t="s">
        <v>86</v>
      </c>
      <c r="O8" s="30" t="s">
        <v>40</v>
      </c>
      <c r="P8" s="30" t="s">
        <v>41</v>
      </c>
      <c r="Q8" s="30" t="s">
        <v>86</v>
      </c>
      <c r="R8" s="30" t="s">
        <v>40</v>
      </c>
      <c r="S8" s="30" t="s">
        <v>41</v>
      </c>
      <c r="T8" s="30" t="s">
        <v>86</v>
      </c>
      <c r="U8" s="47" t="s">
        <v>40</v>
      </c>
      <c r="V8" s="47" t="s">
        <v>41</v>
      </c>
      <c r="W8" s="47" t="s">
        <v>86</v>
      </c>
    </row>
    <row r="9" spans="1:23" ht="15.75" thickBot="1" x14ac:dyDescent="0.3">
      <c r="A9" s="7">
        <v>1</v>
      </c>
      <c r="B9" s="7">
        <v>2</v>
      </c>
      <c r="C9" s="7">
        <v>3</v>
      </c>
      <c r="D9" s="7">
        <v>4</v>
      </c>
      <c r="E9" s="7">
        <v>5</v>
      </c>
      <c r="F9" s="10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1">
        <v>12</v>
      </c>
      <c r="M9" s="11">
        <v>13</v>
      </c>
      <c r="N9" s="11">
        <v>14</v>
      </c>
      <c r="O9" s="30">
        <v>12</v>
      </c>
      <c r="P9" s="30">
        <v>13</v>
      </c>
      <c r="Q9" s="30">
        <v>14</v>
      </c>
      <c r="R9" s="30">
        <v>12</v>
      </c>
      <c r="S9" s="30">
        <v>13</v>
      </c>
      <c r="T9" s="30">
        <v>14</v>
      </c>
      <c r="U9" s="47">
        <v>12</v>
      </c>
      <c r="V9" s="47">
        <v>13</v>
      </c>
      <c r="W9" s="47">
        <v>14</v>
      </c>
    </row>
    <row r="10" spans="1:23" ht="37.5" customHeight="1" thickBot="1" x14ac:dyDescent="0.3">
      <c r="A10" s="8" t="s">
        <v>87</v>
      </c>
      <c r="B10" s="7">
        <v>200</v>
      </c>
      <c r="C10" s="8">
        <f>F10</f>
        <v>1</v>
      </c>
      <c r="D10" s="8">
        <f>G10</f>
        <v>0</v>
      </c>
      <c r="E10" s="8">
        <f>H10</f>
        <v>0</v>
      </c>
      <c r="F10" s="12">
        <v>1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37.5" customHeight="1" x14ac:dyDescent="0.25">
      <c r="A11" s="4" t="s">
        <v>88</v>
      </c>
      <c r="B11" s="69">
        <v>210</v>
      </c>
      <c r="C11" s="86">
        <f>C14+C15+C16+C17+C18</f>
        <v>9</v>
      </c>
      <c r="D11" s="86">
        <f t="shared" ref="D11:S11" si="0">D14+D15+D16+D17+D18</f>
        <v>7</v>
      </c>
      <c r="E11" s="86">
        <f t="shared" si="0"/>
        <v>7</v>
      </c>
      <c r="F11" s="86">
        <f t="shared" si="0"/>
        <v>0</v>
      </c>
      <c r="G11" s="86">
        <f t="shared" si="0"/>
        <v>0</v>
      </c>
      <c r="H11" s="86">
        <f t="shared" si="0"/>
        <v>0</v>
      </c>
      <c r="I11" s="86">
        <f t="shared" si="0"/>
        <v>0</v>
      </c>
      <c r="J11" s="86">
        <f t="shared" si="0"/>
        <v>0</v>
      </c>
      <c r="K11" s="86">
        <f t="shared" si="0"/>
        <v>0</v>
      </c>
      <c r="L11" s="86">
        <f>L14+L15+L16+L17+L18</f>
        <v>9</v>
      </c>
      <c r="M11" s="86">
        <f t="shared" si="0"/>
        <v>7</v>
      </c>
      <c r="N11" s="86">
        <f t="shared" si="0"/>
        <v>7</v>
      </c>
      <c r="O11" s="86">
        <f t="shared" si="0"/>
        <v>0</v>
      </c>
      <c r="P11" s="86">
        <f t="shared" si="0"/>
        <v>0</v>
      </c>
      <c r="Q11" s="86">
        <f t="shared" si="0"/>
        <v>0</v>
      </c>
      <c r="R11" s="86">
        <f t="shared" si="0"/>
        <v>0</v>
      </c>
      <c r="S11" s="86">
        <f t="shared" si="0"/>
        <v>0</v>
      </c>
      <c r="T11" s="86"/>
      <c r="U11" s="86">
        <f t="shared" ref="U11:W11" si="1">U14+U15+U16+U17+U18</f>
        <v>0</v>
      </c>
      <c r="V11" s="86">
        <f t="shared" si="1"/>
        <v>0</v>
      </c>
      <c r="W11" s="86">
        <f t="shared" si="1"/>
        <v>0</v>
      </c>
    </row>
    <row r="12" spans="1:23" ht="37.5" customHeight="1" thickBot="1" x14ac:dyDescent="0.3">
      <c r="A12" s="8" t="s">
        <v>89</v>
      </c>
      <c r="B12" s="66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</row>
    <row r="13" spans="1:23" ht="37.5" customHeight="1" x14ac:dyDescent="0.25">
      <c r="A13" s="9" t="s">
        <v>90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37.5" customHeight="1" x14ac:dyDescent="0.25">
      <c r="A14" s="9" t="s">
        <v>42</v>
      </c>
      <c r="B14" s="9">
        <v>220</v>
      </c>
      <c r="C14" s="4">
        <f>F14+I14+L14+O14+R14</f>
        <v>0</v>
      </c>
      <c r="D14" s="4">
        <f>G14+J14+M14+P14+S14</f>
        <v>0</v>
      </c>
      <c r="E14" s="4">
        <f>H14+K14+N14+Q14+T14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37.5" customHeight="1" thickBot="1" x14ac:dyDescent="0.3">
      <c r="A15" s="7" t="s">
        <v>43</v>
      </c>
      <c r="B15" s="7">
        <v>230</v>
      </c>
      <c r="C15" s="8">
        <f>F15+I15+L15+O15+R15</f>
        <v>1</v>
      </c>
      <c r="D15" s="8">
        <f>G15+J15+M15+Q15+S15</f>
        <v>0</v>
      </c>
      <c r="E15" s="8">
        <f>H15+K15+N15+Q15+T15</f>
        <v>0</v>
      </c>
      <c r="F15" s="8"/>
      <c r="G15" s="8"/>
      <c r="H15" s="8"/>
      <c r="I15" s="8"/>
      <c r="J15" s="8"/>
      <c r="K15" s="8"/>
      <c r="L15" s="8">
        <v>1</v>
      </c>
      <c r="M15" s="8">
        <v>0</v>
      </c>
      <c r="N15" s="8">
        <v>0</v>
      </c>
      <c r="O15" s="8"/>
      <c r="P15" s="8"/>
      <c r="Q15" s="8"/>
      <c r="R15" s="8"/>
      <c r="S15" s="8"/>
      <c r="T15" s="8"/>
      <c r="U15" s="8"/>
      <c r="V15" s="8"/>
      <c r="W15" s="8"/>
    </row>
    <row r="16" spans="1:23" ht="37.5" customHeight="1" thickBot="1" x14ac:dyDescent="0.3">
      <c r="A16" s="7" t="s">
        <v>44</v>
      </c>
      <c r="B16" s="7">
        <v>240</v>
      </c>
      <c r="C16" s="8">
        <f>F16+I16+L16+O16+R16</f>
        <v>0</v>
      </c>
      <c r="D16" s="8">
        <f>G16+J16+M16+Q16+S16</f>
        <v>0</v>
      </c>
      <c r="E16" s="8">
        <f>H16+K16+N16+Q16+T16</f>
        <v>0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ht="37.5" customHeight="1" thickBot="1" x14ac:dyDescent="0.3">
      <c r="A17" s="7" t="s">
        <v>45</v>
      </c>
      <c r="B17" s="7">
        <v>250</v>
      </c>
      <c r="C17" s="8">
        <f>F17+I17+L17+O17+R17</f>
        <v>7</v>
      </c>
      <c r="D17" s="8">
        <f>G17+J17+M17+Q17+S17</f>
        <v>4</v>
      </c>
      <c r="E17" s="8">
        <f>H17+K17+N17+Q17+T17</f>
        <v>4</v>
      </c>
      <c r="F17" s="8"/>
      <c r="G17" s="8"/>
      <c r="H17" s="8"/>
      <c r="I17" s="8"/>
      <c r="J17" s="8"/>
      <c r="K17" s="8"/>
      <c r="L17" s="8">
        <v>7</v>
      </c>
      <c r="M17" s="8">
        <v>4</v>
      </c>
      <c r="N17" s="8">
        <v>4</v>
      </c>
      <c r="O17" s="8"/>
      <c r="P17" s="8"/>
      <c r="Q17" s="8"/>
      <c r="R17" s="8"/>
      <c r="S17" s="8"/>
      <c r="T17" s="8"/>
      <c r="U17" s="8"/>
      <c r="V17" s="8"/>
      <c r="W17" s="8"/>
    </row>
    <row r="18" spans="1:23" ht="37.5" customHeight="1" thickBot="1" x14ac:dyDescent="0.3">
      <c r="A18" s="7" t="s">
        <v>46</v>
      </c>
      <c r="B18" s="7">
        <v>260</v>
      </c>
      <c r="C18" s="8">
        <f t="shared" ref="C18:C20" si="2">F18+I18+L18+O18+R18</f>
        <v>1</v>
      </c>
      <c r="D18" s="8">
        <f t="shared" ref="D18:D20" si="3">G18+J18+M18+Q18+S18</f>
        <v>3</v>
      </c>
      <c r="E18" s="8">
        <f t="shared" ref="E18:E20" si="4">H18+K18+N18+Q18+T18</f>
        <v>3</v>
      </c>
      <c r="F18" s="8"/>
      <c r="G18" s="8"/>
      <c r="H18" s="8"/>
      <c r="I18" s="8"/>
      <c r="J18" s="8"/>
      <c r="K18" s="8"/>
      <c r="L18" s="8">
        <v>1</v>
      </c>
      <c r="M18" s="8">
        <v>3</v>
      </c>
      <c r="N18" s="8">
        <v>3</v>
      </c>
      <c r="O18" s="8"/>
      <c r="P18" s="8"/>
      <c r="Q18" s="8"/>
      <c r="R18" s="8"/>
      <c r="S18" s="8"/>
      <c r="T18" s="8"/>
      <c r="U18" s="8"/>
      <c r="V18" s="8"/>
      <c r="W18" s="8"/>
    </row>
    <row r="19" spans="1:23" ht="37.5" customHeight="1" thickBot="1" x14ac:dyDescent="0.3">
      <c r="A19" s="8" t="s">
        <v>91</v>
      </c>
      <c r="B19" s="7">
        <v>270</v>
      </c>
      <c r="C19" s="8">
        <f>F19+I19+L19+O19+R19+U19</f>
        <v>2</v>
      </c>
      <c r="D19" s="8">
        <f t="shared" ref="D19:E19" si="5">G19+J19+M19+P19+S19+V19</f>
        <v>2</v>
      </c>
      <c r="E19" s="8">
        <f t="shared" si="5"/>
        <v>2</v>
      </c>
      <c r="F19" s="8"/>
      <c r="G19" s="8"/>
      <c r="H19" s="8"/>
      <c r="I19" s="8"/>
      <c r="J19" s="8"/>
      <c r="K19" s="8"/>
      <c r="L19" s="8"/>
      <c r="M19" s="8"/>
      <c r="N19" s="8"/>
      <c r="O19" s="8">
        <v>1</v>
      </c>
      <c r="P19" s="8">
        <v>1</v>
      </c>
      <c r="Q19" s="8">
        <v>1</v>
      </c>
      <c r="R19" s="8"/>
      <c r="S19" s="8"/>
      <c r="T19" s="8"/>
      <c r="U19" s="8">
        <v>1</v>
      </c>
      <c r="V19" s="8">
        <v>1</v>
      </c>
      <c r="W19" s="8">
        <v>1</v>
      </c>
    </row>
    <row r="20" spans="1:23" ht="37.5" customHeight="1" thickBot="1" x14ac:dyDescent="0.3">
      <c r="A20" s="8" t="s">
        <v>92</v>
      </c>
      <c r="B20" s="7">
        <v>280</v>
      </c>
      <c r="C20" s="8">
        <f t="shared" si="2"/>
        <v>0</v>
      </c>
      <c r="D20" s="8">
        <f t="shared" si="3"/>
        <v>0</v>
      </c>
      <c r="E20" s="8">
        <f t="shared" si="4"/>
        <v>0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ht="58.5" customHeight="1" x14ac:dyDescent="0.25">
      <c r="A21" s="4" t="s">
        <v>93</v>
      </c>
      <c r="B21" s="69">
        <v>290</v>
      </c>
      <c r="C21" s="86">
        <f>C10+C11+C19+C20</f>
        <v>12</v>
      </c>
      <c r="D21" s="86">
        <f t="shared" ref="D21:R21" si="6">D10+D11+D19+D20</f>
        <v>9</v>
      </c>
      <c r="E21" s="86">
        <f t="shared" si="6"/>
        <v>9</v>
      </c>
      <c r="F21" s="86">
        <f t="shared" si="6"/>
        <v>1</v>
      </c>
      <c r="G21" s="86">
        <f t="shared" si="6"/>
        <v>0</v>
      </c>
      <c r="H21" s="86">
        <f t="shared" si="6"/>
        <v>0</v>
      </c>
      <c r="I21" s="86">
        <f t="shared" si="6"/>
        <v>0</v>
      </c>
      <c r="J21" s="86">
        <f t="shared" si="6"/>
        <v>0</v>
      </c>
      <c r="K21" s="86">
        <f t="shared" si="6"/>
        <v>0</v>
      </c>
      <c r="L21" s="86">
        <f>L10+L11+L19+L20</f>
        <v>9</v>
      </c>
      <c r="M21" s="86">
        <f t="shared" si="6"/>
        <v>7</v>
      </c>
      <c r="N21" s="86">
        <f t="shared" si="6"/>
        <v>7</v>
      </c>
      <c r="O21" s="86">
        <f t="shared" si="6"/>
        <v>1</v>
      </c>
      <c r="P21" s="86">
        <f t="shared" si="6"/>
        <v>1</v>
      </c>
      <c r="Q21" s="86">
        <f t="shared" si="6"/>
        <v>1</v>
      </c>
      <c r="R21" s="86">
        <f t="shared" si="6"/>
        <v>0</v>
      </c>
      <c r="S21" s="86">
        <f t="shared" ref="S21" si="7">S10+S11+S19+S20</f>
        <v>0</v>
      </c>
      <c r="T21" s="86">
        <f t="shared" ref="T21:W21" si="8">T10+T11+T19+T20</f>
        <v>0</v>
      </c>
      <c r="U21" s="86">
        <f t="shared" si="8"/>
        <v>1</v>
      </c>
      <c r="V21" s="86">
        <f t="shared" si="8"/>
        <v>1</v>
      </c>
      <c r="W21" s="86">
        <f t="shared" si="8"/>
        <v>1</v>
      </c>
    </row>
    <row r="22" spans="1:23" ht="37.5" customHeight="1" thickBot="1" x14ac:dyDescent="0.3">
      <c r="A22" s="8" t="s">
        <v>94</v>
      </c>
      <c r="B22" s="66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</row>
    <row r="23" spans="1:23" x14ac:dyDescent="0.25">
      <c r="A23" s="2"/>
    </row>
    <row r="24" spans="1:23" x14ac:dyDescent="0.25">
      <c r="A24" s="1" t="s">
        <v>52</v>
      </c>
    </row>
    <row r="25" spans="1:23" x14ac:dyDescent="0.25">
      <c r="A25" s="63" t="s">
        <v>53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</row>
    <row r="26" spans="1:23" x14ac:dyDescent="0.25">
      <c r="A26" s="63" t="s">
        <v>54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</row>
    <row r="27" spans="1:23" x14ac:dyDescent="0.25">
      <c r="A27" s="63" t="s">
        <v>95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</row>
    <row r="28" spans="1:23" x14ac:dyDescent="0.25">
      <c r="A28" s="63" t="s">
        <v>96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</row>
    <row r="29" spans="1:23" x14ac:dyDescent="0.25">
      <c r="A29" s="63" t="s">
        <v>97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</row>
    <row r="30" spans="1:23" x14ac:dyDescent="0.25">
      <c r="A30" s="63" t="s">
        <v>82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23" x14ac:dyDescent="0.25">
      <c r="A31" s="63" t="s">
        <v>83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</row>
  </sheetData>
  <mergeCells count="64">
    <mergeCell ref="U11:U12"/>
    <mergeCell ref="V11:V12"/>
    <mergeCell ref="W11:W12"/>
    <mergeCell ref="U21:U22"/>
    <mergeCell ref="V21:V22"/>
    <mergeCell ref="W21:W22"/>
    <mergeCell ref="I11:I12"/>
    <mergeCell ref="J11:J12"/>
    <mergeCell ref="K11:K12"/>
    <mergeCell ref="O7:Q7"/>
    <mergeCell ref="O11:O12"/>
    <mergeCell ref="P11:P12"/>
    <mergeCell ref="Q11:Q12"/>
    <mergeCell ref="A6:A8"/>
    <mergeCell ref="B6:B8"/>
    <mergeCell ref="C6:E7"/>
    <mergeCell ref="F7:H7"/>
    <mergeCell ref="I7:K7"/>
    <mergeCell ref="F6:W6"/>
    <mergeCell ref="L7:N7"/>
    <mergeCell ref="U7:W7"/>
    <mergeCell ref="D11:D12"/>
    <mergeCell ref="E11:E12"/>
    <mergeCell ref="F11:F12"/>
    <mergeCell ref="G11:G12"/>
    <mergeCell ref="H11:H12"/>
    <mergeCell ref="A1:N1"/>
    <mergeCell ref="A3:N3"/>
    <mergeCell ref="A4:N4"/>
    <mergeCell ref="N11:N12"/>
    <mergeCell ref="B21:B22"/>
    <mergeCell ref="C21:C22"/>
    <mergeCell ref="D21:D22"/>
    <mergeCell ref="E21:E22"/>
    <mergeCell ref="F21:F22"/>
    <mergeCell ref="G21:G22"/>
    <mergeCell ref="H21:H22"/>
    <mergeCell ref="I21:I22"/>
    <mergeCell ref="L11:L12"/>
    <mergeCell ref="M11:M12"/>
    <mergeCell ref="B11:B12"/>
    <mergeCell ref="C11:C12"/>
    <mergeCell ref="J21:J22"/>
    <mergeCell ref="A31:N31"/>
    <mergeCell ref="A25:N25"/>
    <mergeCell ref="A26:N26"/>
    <mergeCell ref="A27:N27"/>
    <mergeCell ref="A28:N28"/>
    <mergeCell ref="A29:N29"/>
    <mergeCell ref="A30:N30"/>
    <mergeCell ref="K21:K22"/>
    <mergeCell ref="L21:L22"/>
    <mergeCell ref="M21:M22"/>
    <mergeCell ref="N21:N22"/>
    <mergeCell ref="O21:O22"/>
    <mergeCell ref="P21:P22"/>
    <mergeCell ref="Q21:Q22"/>
    <mergeCell ref="R7:T7"/>
    <mergeCell ref="R11:R12"/>
    <mergeCell ref="S11:S12"/>
    <mergeCell ref="T11:T12"/>
    <mergeCell ref="R21:R22"/>
    <mergeCell ref="S21:S22"/>
    <mergeCell ref="T21:T22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opLeftCell="A4" workbookViewId="0">
      <selection activeCell="J17" sqref="J17"/>
    </sheetView>
  </sheetViews>
  <sheetFormatPr defaultRowHeight="15" x14ac:dyDescent="0.25"/>
  <cols>
    <col min="1" max="1" width="53.85546875" customWidth="1"/>
    <col min="9" max="9" width="16.85546875" customWidth="1"/>
  </cols>
  <sheetData>
    <row r="1" spans="1:9" x14ac:dyDescent="0.25">
      <c r="A1" s="1"/>
    </row>
    <row r="2" spans="1:9" ht="28.5" customHeight="1" x14ac:dyDescent="0.25">
      <c r="A2" s="63" t="s">
        <v>98</v>
      </c>
      <c r="B2" s="64"/>
      <c r="C2" s="64"/>
      <c r="D2" s="64"/>
      <c r="E2" s="64"/>
      <c r="F2" s="64"/>
      <c r="G2" s="64"/>
      <c r="H2" s="64"/>
      <c r="I2" s="64"/>
    </row>
    <row r="3" spans="1:9" x14ac:dyDescent="0.25">
      <c r="A3" s="1"/>
    </row>
    <row r="4" spans="1:9" x14ac:dyDescent="0.25">
      <c r="A4" s="63" t="s">
        <v>99</v>
      </c>
      <c r="B4" s="64"/>
      <c r="C4" s="64"/>
      <c r="D4" s="64"/>
      <c r="E4" s="64"/>
      <c r="F4" s="64"/>
      <c r="G4" s="64"/>
      <c r="H4" s="64"/>
      <c r="I4" s="64"/>
    </row>
    <row r="5" spans="1:9" x14ac:dyDescent="0.25">
      <c r="A5" s="63" t="s">
        <v>100</v>
      </c>
      <c r="B5" s="64"/>
      <c r="C5" s="64"/>
      <c r="D5" s="64"/>
      <c r="E5" s="64"/>
      <c r="F5" s="64"/>
      <c r="G5" s="64"/>
      <c r="H5" s="64"/>
      <c r="I5" s="64"/>
    </row>
    <row r="6" spans="1:9" x14ac:dyDescent="0.25">
      <c r="A6" s="63" t="s">
        <v>101</v>
      </c>
      <c r="B6" s="64"/>
      <c r="C6" s="64"/>
      <c r="D6" s="64"/>
      <c r="E6" s="64"/>
      <c r="F6" s="64"/>
      <c r="G6" s="64"/>
      <c r="H6" s="64"/>
      <c r="I6" s="64"/>
    </row>
    <row r="7" spans="1:9" ht="15.75" thickBot="1" x14ac:dyDescent="0.3">
      <c r="A7" s="2"/>
    </row>
    <row r="8" spans="1:9" ht="75" customHeight="1" thickBot="1" x14ac:dyDescent="0.3">
      <c r="A8" s="76" t="s">
        <v>0</v>
      </c>
      <c r="B8" s="69" t="s">
        <v>1</v>
      </c>
      <c r="C8" s="69" t="s">
        <v>2</v>
      </c>
      <c r="D8" s="81" t="s">
        <v>39</v>
      </c>
      <c r="E8" s="82"/>
      <c r="F8" s="83"/>
    </row>
    <row r="9" spans="1:9" ht="15.75" thickBot="1" x14ac:dyDescent="0.3">
      <c r="A9" s="77"/>
      <c r="B9" s="66"/>
      <c r="C9" s="66"/>
      <c r="D9" s="43" t="s">
        <v>122</v>
      </c>
      <c r="E9" s="44" t="s">
        <v>123</v>
      </c>
      <c r="F9" s="44" t="s">
        <v>124</v>
      </c>
    </row>
    <row r="10" spans="1:9" ht="15.75" thickBot="1" x14ac:dyDescent="0.3">
      <c r="A10" s="7">
        <v>1</v>
      </c>
      <c r="B10" s="7">
        <v>2</v>
      </c>
      <c r="C10" s="7">
        <v>3</v>
      </c>
      <c r="D10" s="10">
        <v>4</v>
      </c>
      <c r="E10" s="11">
        <v>5</v>
      </c>
      <c r="F10" s="11">
        <v>6</v>
      </c>
    </row>
    <row r="11" spans="1:9" ht="50.25" customHeight="1" thickBot="1" x14ac:dyDescent="0.3">
      <c r="A11" s="8" t="s">
        <v>102</v>
      </c>
      <c r="B11" s="7">
        <v>300</v>
      </c>
      <c r="C11" s="8">
        <v>1</v>
      </c>
      <c r="D11" s="8"/>
      <c r="E11" s="8"/>
      <c r="F11" s="8"/>
    </row>
    <row r="12" spans="1:9" ht="50.25" customHeight="1" thickBot="1" x14ac:dyDescent="0.3">
      <c r="A12" s="8" t="s">
        <v>103</v>
      </c>
      <c r="B12" s="7">
        <v>400</v>
      </c>
      <c r="C12" s="8">
        <f>C14+C15+C16+C17+C18</f>
        <v>0</v>
      </c>
      <c r="D12" s="8">
        <f t="shared" ref="D12:F12" si="0">D14+D15+D16+D17+D18</f>
        <v>0</v>
      </c>
      <c r="E12" s="8">
        <f t="shared" si="0"/>
        <v>0</v>
      </c>
      <c r="F12" s="35">
        <f t="shared" si="0"/>
        <v>2341.46</v>
      </c>
    </row>
    <row r="13" spans="1:9" ht="50.25" customHeight="1" x14ac:dyDescent="0.25">
      <c r="A13" s="9" t="s">
        <v>90</v>
      </c>
      <c r="B13" s="4"/>
      <c r="C13" s="4"/>
      <c r="D13" s="4"/>
      <c r="E13" s="33"/>
      <c r="F13" s="33"/>
    </row>
    <row r="14" spans="1:9" x14ac:dyDescent="0.25">
      <c r="A14" s="9" t="s">
        <v>42</v>
      </c>
      <c r="B14" s="9">
        <v>410</v>
      </c>
      <c r="C14" s="4"/>
      <c r="D14" s="4"/>
      <c r="E14" s="33"/>
      <c r="F14" s="33"/>
    </row>
    <row r="15" spans="1:9" ht="15.75" thickBot="1" x14ac:dyDescent="0.3">
      <c r="A15" s="7" t="s">
        <v>43</v>
      </c>
      <c r="B15" s="7">
        <v>420</v>
      </c>
      <c r="C15" s="8"/>
      <c r="D15" s="8"/>
      <c r="E15" s="35"/>
      <c r="F15" s="35">
        <v>0</v>
      </c>
    </row>
    <row r="16" spans="1:9" ht="15.75" thickBot="1" x14ac:dyDescent="0.3">
      <c r="A16" s="7" t="s">
        <v>44</v>
      </c>
      <c r="B16" s="7">
        <v>430</v>
      </c>
      <c r="C16" s="8"/>
      <c r="D16" s="8"/>
      <c r="E16" s="35"/>
      <c r="F16" s="35"/>
    </row>
    <row r="17" spans="1:6" ht="15.75" thickBot="1" x14ac:dyDescent="0.3">
      <c r="A17" s="7" t="s">
        <v>45</v>
      </c>
      <c r="B17" s="7">
        <v>440</v>
      </c>
      <c r="C17" s="8"/>
      <c r="D17" s="8"/>
      <c r="E17" s="35"/>
      <c r="F17" s="35">
        <v>780</v>
      </c>
    </row>
    <row r="18" spans="1:6" ht="15.75" thickBot="1" x14ac:dyDescent="0.3">
      <c r="A18" s="7" t="s">
        <v>46</v>
      </c>
      <c r="B18" s="7">
        <v>450</v>
      </c>
      <c r="C18" s="8"/>
      <c r="D18" s="8"/>
      <c r="E18" s="8"/>
      <c r="F18" s="35">
        <v>1561.46</v>
      </c>
    </row>
    <row r="19" spans="1:6" x14ac:dyDescent="0.25">
      <c r="A19" s="2"/>
    </row>
    <row r="20" spans="1:6" x14ac:dyDescent="0.25">
      <c r="A20" s="1" t="s">
        <v>52</v>
      </c>
    </row>
    <row r="21" spans="1:6" x14ac:dyDescent="0.25">
      <c r="A21" s="63" t="s">
        <v>53</v>
      </c>
      <c r="B21" s="64"/>
      <c r="C21" s="64"/>
      <c r="D21" s="64"/>
      <c r="E21" s="64"/>
      <c r="F21" s="64"/>
    </row>
    <row r="22" spans="1:6" x14ac:dyDescent="0.25">
      <c r="A22" s="63" t="s">
        <v>54</v>
      </c>
      <c r="B22" s="64"/>
      <c r="C22" s="64"/>
      <c r="D22" s="64"/>
      <c r="E22" s="64"/>
      <c r="F22" s="64"/>
    </row>
    <row r="23" spans="1:6" x14ac:dyDescent="0.25">
      <c r="A23" s="63" t="s">
        <v>95</v>
      </c>
      <c r="B23" s="64"/>
      <c r="C23" s="64"/>
      <c r="D23" s="64"/>
      <c r="E23" s="64"/>
      <c r="F23" s="64"/>
    </row>
    <row r="24" spans="1:6" x14ac:dyDescent="0.25">
      <c r="A24" s="63" t="s">
        <v>96</v>
      </c>
      <c r="B24" s="64"/>
      <c r="C24" s="64"/>
      <c r="D24" s="64"/>
      <c r="E24" s="64"/>
      <c r="F24" s="64"/>
    </row>
    <row r="25" spans="1:6" x14ac:dyDescent="0.25">
      <c r="A25" s="1"/>
    </row>
  </sheetData>
  <mergeCells count="12">
    <mergeCell ref="A2:I2"/>
    <mergeCell ref="A4:I4"/>
    <mergeCell ref="A5:I5"/>
    <mergeCell ref="A6:I6"/>
    <mergeCell ref="A21:F21"/>
    <mergeCell ref="A22:F22"/>
    <mergeCell ref="A23:F23"/>
    <mergeCell ref="A24:F24"/>
    <mergeCell ref="A8:A9"/>
    <mergeCell ref="B8:B9"/>
    <mergeCell ref="C8:C9"/>
    <mergeCell ref="D8:F8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workbookViewId="0">
      <selection activeCell="A17" sqref="A17:A19"/>
    </sheetView>
  </sheetViews>
  <sheetFormatPr defaultRowHeight="15" x14ac:dyDescent="0.25"/>
  <cols>
    <col min="1" max="1" width="66.140625" customWidth="1"/>
  </cols>
  <sheetData>
    <row r="1" spans="1:10" x14ac:dyDescent="0.25">
      <c r="A1" s="63" t="s">
        <v>104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5">
      <c r="A2" s="1"/>
    </row>
    <row r="3" spans="1:10" x14ac:dyDescent="0.25">
      <c r="A3" s="92" t="s">
        <v>105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5.75" thickBot="1" x14ac:dyDescent="0.3">
      <c r="A4" s="2"/>
    </row>
    <row r="5" spans="1:10" ht="45" customHeight="1" thickBot="1" x14ac:dyDescent="0.3">
      <c r="A5" s="76" t="s">
        <v>0</v>
      </c>
      <c r="B5" s="86"/>
      <c r="C5" s="79" t="s">
        <v>2</v>
      </c>
      <c r="D5" s="76"/>
      <c r="E5" s="81" t="s">
        <v>39</v>
      </c>
      <c r="F5" s="82"/>
      <c r="G5" s="82"/>
      <c r="H5" s="82"/>
      <c r="I5" s="82"/>
      <c r="J5" s="83"/>
    </row>
    <row r="6" spans="1:10" ht="15.75" thickBot="1" x14ac:dyDescent="0.3">
      <c r="A6" s="71"/>
      <c r="B6" s="98"/>
      <c r="C6" s="80"/>
      <c r="D6" s="77"/>
      <c r="E6" s="88" t="s">
        <v>122</v>
      </c>
      <c r="F6" s="62"/>
      <c r="G6" s="88" t="s">
        <v>123</v>
      </c>
      <c r="H6" s="62"/>
      <c r="I6" s="88" t="s">
        <v>124</v>
      </c>
      <c r="J6" s="62"/>
    </row>
    <row r="7" spans="1:10" ht="45.75" thickBot="1" x14ac:dyDescent="0.3">
      <c r="A7" s="77"/>
      <c r="B7" s="87"/>
      <c r="C7" s="7" t="s">
        <v>47</v>
      </c>
      <c r="D7" s="7" t="s">
        <v>48</v>
      </c>
      <c r="E7" s="10" t="s">
        <v>47</v>
      </c>
      <c r="F7" s="11" t="s">
        <v>48</v>
      </c>
      <c r="G7" s="11" t="s">
        <v>47</v>
      </c>
      <c r="H7" s="11" t="s">
        <v>48</v>
      </c>
      <c r="I7" s="11" t="s">
        <v>47</v>
      </c>
      <c r="J7" s="11" t="s">
        <v>48</v>
      </c>
    </row>
    <row r="8" spans="1:10" ht="15.75" thickBot="1" x14ac:dyDescent="0.3">
      <c r="A8" s="7">
        <v>1</v>
      </c>
      <c r="B8" s="7">
        <v>2</v>
      </c>
      <c r="C8" s="7">
        <v>3</v>
      </c>
      <c r="D8" s="7">
        <v>4</v>
      </c>
      <c r="E8" s="10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</row>
    <row r="9" spans="1:10" ht="57" customHeight="1" thickBot="1" x14ac:dyDescent="0.3">
      <c r="A9" s="8" t="s">
        <v>106</v>
      </c>
      <c r="B9" s="7">
        <v>460</v>
      </c>
      <c r="C9" s="8"/>
      <c r="D9" s="8"/>
      <c r="E9" s="12"/>
      <c r="F9" s="8"/>
      <c r="G9" s="8"/>
      <c r="H9" s="8"/>
      <c r="I9" s="8"/>
      <c r="J9" s="8"/>
    </row>
    <row r="10" spans="1:10" ht="57" customHeight="1" thickBot="1" x14ac:dyDescent="0.3">
      <c r="A10" s="8" t="s">
        <v>49</v>
      </c>
      <c r="B10" s="7">
        <v>470</v>
      </c>
      <c r="C10" s="8"/>
      <c r="D10" s="8"/>
      <c r="E10" s="8"/>
      <c r="F10" s="8"/>
      <c r="G10" s="8"/>
      <c r="H10" s="8"/>
      <c r="I10" s="8"/>
      <c r="J10" s="8"/>
    </row>
    <row r="11" spans="1:10" ht="57" customHeight="1" thickBot="1" x14ac:dyDescent="0.3">
      <c r="A11" s="8" t="s">
        <v>107</v>
      </c>
      <c r="B11" s="7">
        <v>480</v>
      </c>
      <c r="C11" s="8"/>
      <c r="D11" s="8"/>
      <c r="E11" s="8"/>
      <c r="F11" s="8"/>
      <c r="G11" s="8"/>
      <c r="H11" s="8"/>
      <c r="I11" s="8"/>
      <c r="J11" s="8"/>
    </row>
    <row r="12" spans="1:10" ht="57" customHeight="1" thickBot="1" x14ac:dyDescent="0.3">
      <c r="A12" s="8" t="s">
        <v>108</v>
      </c>
      <c r="B12" s="7">
        <v>490</v>
      </c>
      <c r="C12" s="8"/>
      <c r="D12" s="8"/>
      <c r="E12" s="8"/>
      <c r="F12" s="8"/>
      <c r="G12" s="8"/>
      <c r="H12" s="8"/>
      <c r="I12" s="8"/>
      <c r="J12" s="8"/>
    </row>
    <row r="13" spans="1:10" ht="57" customHeight="1" thickBot="1" x14ac:dyDescent="0.3">
      <c r="A13" s="8" t="s">
        <v>109</v>
      </c>
      <c r="B13" s="7">
        <v>500</v>
      </c>
      <c r="C13" s="8"/>
      <c r="D13" s="8"/>
      <c r="E13" s="8"/>
      <c r="F13" s="8"/>
      <c r="G13" s="8"/>
      <c r="H13" s="8"/>
      <c r="I13" s="8"/>
      <c r="J13" s="8"/>
    </row>
    <row r="14" spans="1:10" ht="57" customHeight="1" x14ac:dyDescent="0.25">
      <c r="A14" s="2"/>
    </row>
    <row r="15" spans="1:10" ht="57" customHeight="1" x14ac:dyDescent="0.25">
      <c r="A15" s="92" t="s">
        <v>50</v>
      </c>
      <c r="B15" s="93"/>
      <c r="C15" s="93"/>
      <c r="D15" s="93"/>
      <c r="E15" s="93"/>
      <c r="F15" s="93"/>
      <c r="G15" s="93"/>
      <c r="H15" s="93"/>
      <c r="I15" s="93"/>
      <c r="J15" s="93"/>
    </row>
    <row r="16" spans="1:10" ht="57" customHeight="1" thickBot="1" x14ac:dyDescent="0.3">
      <c r="A16" s="2"/>
    </row>
    <row r="17" spans="1:10" ht="57" customHeight="1" thickBot="1" x14ac:dyDescent="0.3">
      <c r="A17" s="76" t="s">
        <v>0</v>
      </c>
      <c r="B17" s="86"/>
      <c r="C17" s="79" t="s">
        <v>2</v>
      </c>
      <c r="D17" s="76"/>
      <c r="E17" s="81" t="s">
        <v>39</v>
      </c>
      <c r="F17" s="82"/>
      <c r="G17" s="82"/>
      <c r="H17" s="82"/>
      <c r="I17" s="82"/>
      <c r="J17" s="83"/>
    </row>
    <row r="18" spans="1:10" ht="57" customHeight="1" thickBot="1" x14ac:dyDescent="0.3">
      <c r="A18" s="71"/>
      <c r="B18" s="98"/>
      <c r="C18" s="80"/>
      <c r="D18" s="77"/>
      <c r="E18" s="88" t="s">
        <v>122</v>
      </c>
      <c r="F18" s="62"/>
      <c r="G18" s="88" t="s">
        <v>123</v>
      </c>
      <c r="H18" s="62"/>
      <c r="I18" s="88" t="s">
        <v>124</v>
      </c>
      <c r="J18" s="62"/>
    </row>
    <row r="19" spans="1:10" ht="57" customHeight="1" thickBot="1" x14ac:dyDescent="0.3">
      <c r="A19" s="77"/>
      <c r="B19" s="87"/>
      <c r="C19" s="7" t="s">
        <v>47</v>
      </c>
      <c r="D19" s="7" t="s">
        <v>48</v>
      </c>
      <c r="E19" s="10" t="s">
        <v>47</v>
      </c>
      <c r="F19" s="11" t="s">
        <v>48</v>
      </c>
      <c r="G19" s="11" t="s">
        <v>47</v>
      </c>
      <c r="H19" s="11" t="s">
        <v>48</v>
      </c>
      <c r="I19" s="11" t="s">
        <v>47</v>
      </c>
      <c r="J19" s="11" t="s">
        <v>48</v>
      </c>
    </row>
    <row r="20" spans="1:10" ht="57" customHeight="1" thickBot="1" x14ac:dyDescent="0.3">
      <c r="A20" s="7">
        <v>1</v>
      </c>
      <c r="B20" s="7">
        <v>2</v>
      </c>
      <c r="C20" s="7">
        <v>3</v>
      </c>
      <c r="D20" s="7">
        <v>4</v>
      </c>
      <c r="E20" s="10">
        <v>5</v>
      </c>
      <c r="F20" s="11">
        <v>6</v>
      </c>
      <c r="G20" s="11">
        <v>7</v>
      </c>
      <c r="H20" s="11">
        <v>8</v>
      </c>
      <c r="I20" s="11">
        <v>9</v>
      </c>
      <c r="J20" s="11">
        <v>10</v>
      </c>
    </row>
    <row r="21" spans="1:10" ht="57" customHeight="1" thickBot="1" x14ac:dyDescent="0.3">
      <c r="A21" s="8" t="s">
        <v>110</v>
      </c>
      <c r="B21" s="7">
        <v>510</v>
      </c>
      <c r="C21" s="35"/>
      <c r="D21" s="35"/>
      <c r="E21" s="35"/>
      <c r="F21" s="35"/>
      <c r="G21" s="35"/>
      <c r="H21" s="35"/>
      <c r="I21" s="35"/>
      <c r="J21" s="35"/>
    </row>
    <row r="22" spans="1:10" ht="57" customHeight="1" thickBot="1" x14ac:dyDescent="0.3">
      <c r="A22" s="8" t="s">
        <v>51</v>
      </c>
      <c r="B22" s="7">
        <v>520</v>
      </c>
      <c r="C22" s="35"/>
      <c r="D22" s="35"/>
      <c r="E22" s="35"/>
      <c r="F22" s="35"/>
      <c r="G22" s="35"/>
      <c r="H22" s="35"/>
      <c r="I22" s="35"/>
      <c r="J22" s="35"/>
    </row>
    <row r="23" spans="1:10" ht="57" customHeight="1" thickBot="1" x14ac:dyDescent="0.3">
      <c r="A23" s="8" t="s">
        <v>111</v>
      </c>
      <c r="B23" s="7">
        <v>530</v>
      </c>
      <c r="C23" s="35"/>
      <c r="D23" s="35"/>
      <c r="E23" s="35"/>
      <c r="F23" s="35"/>
      <c r="G23" s="35"/>
      <c r="H23" s="35"/>
      <c r="I23" s="35"/>
      <c r="J23" s="35"/>
    </row>
    <row r="24" spans="1:10" ht="57" customHeight="1" thickBot="1" x14ac:dyDescent="0.3">
      <c r="A24" s="8" t="s">
        <v>112</v>
      </c>
      <c r="B24" s="7">
        <v>540</v>
      </c>
      <c r="C24" s="35"/>
      <c r="D24" s="35"/>
      <c r="E24" s="35"/>
      <c r="F24" s="35"/>
      <c r="G24" s="35"/>
      <c r="H24" s="35"/>
      <c r="I24" s="35"/>
      <c r="J24" s="35"/>
    </row>
    <row r="25" spans="1:10" ht="57" customHeight="1" thickBot="1" x14ac:dyDescent="0.3">
      <c r="A25" s="8" t="s">
        <v>113</v>
      </c>
      <c r="B25" s="7">
        <v>550</v>
      </c>
      <c r="C25" s="35"/>
      <c r="D25" s="35"/>
      <c r="E25" s="35"/>
      <c r="F25" s="35"/>
      <c r="G25" s="35"/>
      <c r="H25" s="35"/>
      <c r="I25" s="35"/>
      <c r="J25" s="35"/>
    </row>
    <row r="26" spans="1:10" x14ac:dyDescent="0.25">
      <c r="A26" s="2"/>
    </row>
    <row r="27" spans="1:10" x14ac:dyDescent="0.25">
      <c r="A27" s="1" t="s">
        <v>52</v>
      </c>
    </row>
    <row r="28" spans="1:10" x14ac:dyDescent="0.25">
      <c r="A28" s="63" t="s">
        <v>53</v>
      </c>
      <c r="B28" s="64"/>
      <c r="C28" s="64"/>
      <c r="D28" s="64"/>
      <c r="E28" s="64"/>
      <c r="F28" s="64"/>
      <c r="G28" s="64"/>
      <c r="H28" s="64"/>
      <c r="I28" s="64"/>
      <c r="J28" s="64"/>
    </row>
    <row r="29" spans="1:10" x14ac:dyDescent="0.25">
      <c r="A29" s="63" t="s">
        <v>54</v>
      </c>
      <c r="B29" s="64"/>
      <c r="C29" s="64"/>
      <c r="D29" s="64"/>
      <c r="E29" s="64"/>
      <c r="F29" s="64"/>
      <c r="G29" s="64"/>
      <c r="H29" s="64"/>
      <c r="I29" s="64"/>
      <c r="J29" s="64"/>
    </row>
    <row r="30" spans="1:10" x14ac:dyDescent="0.25">
      <c r="A30" s="63" t="s">
        <v>95</v>
      </c>
      <c r="B30" s="64"/>
      <c r="C30" s="64"/>
      <c r="D30" s="64"/>
      <c r="E30" s="64"/>
      <c r="F30" s="64"/>
      <c r="G30" s="64"/>
      <c r="H30" s="64"/>
      <c r="I30" s="64"/>
      <c r="J30" s="64"/>
    </row>
    <row r="31" spans="1:10" x14ac:dyDescent="0.25">
      <c r="A31" s="63" t="s">
        <v>96</v>
      </c>
      <c r="B31" s="64"/>
      <c r="C31" s="64"/>
      <c r="D31" s="64"/>
      <c r="E31" s="64"/>
      <c r="F31" s="64"/>
      <c r="G31" s="64"/>
      <c r="H31" s="64"/>
      <c r="I31" s="64"/>
      <c r="J31" s="64"/>
    </row>
    <row r="32" spans="1:10" x14ac:dyDescent="0.25">
      <c r="A32" s="1"/>
    </row>
    <row r="33" spans="1:10" x14ac:dyDescent="0.25">
      <c r="A33" s="63" t="s">
        <v>130</v>
      </c>
      <c r="B33" s="64"/>
      <c r="C33" s="64"/>
      <c r="D33" s="64"/>
      <c r="E33" s="64"/>
      <c r="F33" s="64"/>
      <c r="G33" s="64"/>
      <c r="H33" s="64"/>
      <c r="I33" s="64"/>
      <c r="J33" s="64"/>
    </row>
    <row r="34" spans="1:10" x14ac:dyDescent="0.25">
      <c r="A34" s="1" t="s">
        <v>114</v>
      </c>
    </row>
    <row r="35" spans="1:10" x14ac:dyDescent="0.25">
      <c r="A35" s="63" t="s">
        <v>115</v>
      </c>
      <c r="B35" s="64"/>
      <c r="C35" s="64"/>
      <c r="D35" s="64"/>
      <c r="E35" s="64"/>
      <c r="F35" s="64"/>
      <c r="G35" s="64"/>
      <c r="H35" s="64"/>
      <c r="I35" s="64"/>
      <c r="J35" s="64"/>
    </row>
    <row r="36" spans="1:10" x14ac:dyDescent="0.25">
      <c r="A36" s="97" t="s">
        <v>127</v>
      </c>
      <c r="B36" s="97"/>
      <c r="C36" s="97"/>
    </row>
    <row r="37" spans="1:10" x14ac:dyDescent="0.25">
      <c r="A37" s="63"/>
      <c r="B37" s="64"/>
      <c r="C37" s="64"/>
      <c r="D37" s="64"/>
      <c r="E37" s="64"/>
      <c r="F37" s="64"/>
      <c r="G37" s="64"/>
      <c r="H37" s="64"/>
      <c r="I37" s="64"/>
      <c r="J37" s="64"/>
    </row>
    <row r="38" spans="1:10" x14ac:dyDescent="0.25">
      <c r="A38" s="1" t="s">
        <v>114</v>
      </c>
    </row>
    <row r="39" spans="1:10" x14ac:dyDescent="0.25">
      <c r="A39" s="63" t="s">
        <v>115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x14ac:dyDescent="0.25">
      <c r="A40" s="1"/>
    </row>
    <row r="41" spans="1:10" x14ac:dyDescent="0.25">
      <c r="A41" s="63" t="s">
        <v>116</v>
      </c>
      <c r="B41" s="64"/>
      <c r="C41" s="64"/>
      <c r="D41" s="64"/>
      <c r="E41" s="64"/>
      <c r="F41" s="64"/>
      <c r="G41" s="64"/>
      <c r="H41" s="64"/>
      <c r="I41" s="64"/>
      <c r="J41" s="64"/>
    </row>
    <row r="42" spans="1:10" x14ac:dyDescent="0.25">
      <c r="A42" s="63" t="s">
        <v>117</v>
      </c>
      <c r="B42" s="64"/>
      <c r="C42" s="64"/>
      <c r="D42" s="64"/>
      <c r="E42" s="64"/>
      <c r="F42" s="64"/>
      <c r="G42" s="64"/>
      <c r="H42" s="64"/>
      <c r="I42" s="64"/>
    </row>
    <row r="43" spans="1:10" x14ac:dyDescent="0.25">
      <c r="A43" s="63" t="s">
        <v>118</v>
      </c>
      <c r="B43" s="64"/>
      <c r="C43" s="64"/>
      <c r="D43" s="64"/>
      <c r="E43" s="64"/>
      <c r="F43" s="64"/>
      <c r="G43" s="64"/>
      <c r="H43" s="64"/>
    </row>
    <row r="44" spans="1:10" x14ac:dyDescent="0.25">
      <c r="A44" s="1"/>
    </row>
    <row r="45" spans="1:10" x14ac:dyDescent="0.25">
      <c r="A45" s="1" t="s">
        <v>133</v>
      </c>
    </row>
    <row r="46" spans="1:10" x14ac:dyDescent="0.25">
      <c r="A46" s="13"/>
    </row>
    <row r="47" spans="1:10" ht="81.75" customHeight="1" x14ac:dyDescent="0.25">
      <c r="A47" s="96" t="s">
        <v>23</v>
      </c>
      <c r="B47" s="91"/>
      <c r="C47" s="91"/>
      <c r="D47" s="91"/>
      <c r="E47" s="91"/>
      <c r="F47" s="91"/>
      <c r="G47" s="91"/>
      <c r="H47" s="91"/>
      <c r="I47" s="91"/>
      <c r="J47" s="91"/>
    </row>
  </sheetData>
  <mergeCells count="30">
    <mergeCell ref="A30:J30"/>
    <mergeCell ref="A17:A19"/>
    <mergeCell ref="B17:B19"/>
    <mergeCell ref="C17:D18"/>
    <mergeCell ref="E17:J17"/>
    <mergeCell ref="E18:F18"/>
    <mergeCell ref="G18:H18"/>
    <mergeCell ref="I18:J18"/>
    <mergeCell ref="A1:J1"/>
    <mergeCell ref="A3:J3"/>
    <mergeCell ref="A15:J15"/>
    <mergeCell ref="A28:J28"/>
    <mergeCell ref="A29:J29"/>
    <mergeCell ref="A5:A7"/>
    <mergeCell ref="B5:B7"/>
    <mergeCell ref="C5:D6"/>
    <mergeCell ref="E5:J5"/>
    <mergeCell ref="E6:F6"/>
    <mergeCell ref="G6:H6"/>
    <mergeCell ref="I6:J6"/>
    <mergeCell ref="A42:I42"/>
    <mergeCell ref="A43:H43"/>
    <mergeCell ref="A47:J47"/>
    <mergeCell ref="A31:J31"/>
    <mergeCell ref="A33:J33"/>
    <mergeCell ref="A35:J35"/>
    <mergeCell ref="A37:J37"/>
    <mergeCell ref="A41:J41"/>
    <mergeCell ref="A39:J39"/>
    <mergeCell ref="A36:C36"/>
  </mergeCells>
  <hyperlinks>
    <hyperlink ref="A47" r:id="rId1" display="consultantplus://offline/ref=58E40AB2B90CB1FE7838C51973A3512A3205B48BB5CE5E51804820BA4675435C2BE4F7DEEF9D60B0LCBBI"/>
  </hyperlinks>
  <pageMargins left="0.70866141732283472" right="0.70866141732283472" top="0.74803149606299213" bottom="0.74803149606299213" header="0.31496062992125984" footer="0.31496062992125984"/>
  <pageSetup paperSize="9" scale="88" fitToHeight="3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Лист10</vt:lpstr>
      <vt:lpstr>Лист11</vt:lpstr>
      <vt:lpstr>Лист12</vt:lpstr>
      <vt:lpstr>Лист13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2020-07-13T08:03:39Z</dcterms:modified>
</cp:coreProperties>
</file>