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риемная\Desktop\Решения сессии\40 сессия от 20.08.2021\40-4 Внесение изменений в бюджет\"/>
    </mc:Choice>
  </mc:AlternateContent>
  <bookViews>
    <workbookView xWindow="0" yWindow="0" windowWidth="10860" windowHeight="12075"/>
  </bookViews>
  <sheets>
    <sheet name="Table1" sheetId="1" r:id="rId1"/>
  </sheets>
  <definedNames>
    <definedName name="_xlnm.Print_Titles" localSheetId="0">Table1!$2:$6</definedName>
  </definedNames>
  <calcPr calcId="162913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8" i="1"/>
  <c r="E20" i="1"/>
  <c r="E23" i="1"/>
  <c r="E24" i="1"/>
  <c r="E25" i="1"/>
  <c r="E26" i="1"/>
  <c r="E27" i="1"/>
  <c r="E28" i="1"/>
  <c r="E29" i="1"/>
  <c r="E31" i="1"/>
  <c r="E32" i="1"/>
  <c r="E34" i="1"/>
  <c r="E35" i="1"/>
  <c r="E36" i="1"/>
  <c r="E37" i="1"/>
  <c r="E38" i="1"/>
  <c r="E41" i="1"/>
  <c r="E42" i="1"/>
  <c r="E43" i="1"/>
  <c r="E44" i="1"/>
  <c r="E45" i="1"/>
  <c r="E46" i="1"/>
  <c r="D21" i="1"/>
  <c r="D16" i="1" s="1"/>
  <c r="D27" i="1"/>
  <c r="F17" i="1" l="1"/>
  <c r="E17" i="1" s="1"/>
  <c r="F13" i="1" l="1"/>
  <c r="F9" i="1"/>
  <c r="F8" i="1"/>
  <c r="F27" i="1" l="1"/>
  <c r="D42" i="1" l="1"/>
  <c r="D41" i="1"/>
  <c r="D39" i="1"/>
  <c r="D36" i="1"/>
  <c r="D34" i="1"/>
  <c r="D30" i="1"/>
  <c r="D25" i="1"/>
  <c r="D23" i="1"/>
  <c r="D19" i="1"/>
  <c r="D17" i="1"/>
  <c r="D13" i="1"/>
  <c r="D9" i="1"/>
  <c r="D8" i="1" l="1"/>
  <c r="F26" i="1"/>
  <c r="D6" i="1" l="1"/>
  <c r="D7" i="1"/>
  <c r="F23" i="1" l="1"/>
  <c r="F44" i="1"/>
  <c r="F19" i="1" l="1"/>
  <c r="E19" i="1" s="1"/>
  <c r="F42" i="1"/>
  <c r="F36" i="1"/>
  <c r="F34" i="1"/>
  <c r="F25" i="1"/>
  <c r="F41" i="1" l="1"/>
  <c r="E22" i="1"/>
  <c r="F21" i="1"/>
  <c r="E21" i="1" s="1"/>
  <c r="E40" i="1"/>
  <c r="F39" i="1"/>
  <c r="E39" i="1"/>
  <c r="E33" i="1"/>
  <c r="F30" i="1"/>
  <c r="F16" i="1" s="1"/>
  <c r="F7" i="1" l="1"/>
  <c r="E7" i="1" s="1"/>
  <c r="E16" i="1"/>
  <c r="F6" i="1"/>
  <c r="E6" i="1" s="1"/>
  <c r="E30" i="1"/>
</calcChain>
</file>

<file path=xl/sharedStrings.xml><?xml version="1.0" encoding="utf-8"?>
<sst xmlns="http://schemas.openxmlformats.org/spreadsheetml/2006/main" count="120" uniqueCount="61">
  <si>
    <t/>
  </si>
  <si>
    <t>рубли</t>
  </si>
  <si>
    <t>Наименование</t>
  </si>
  <si>
    <t>ВСЕГО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</si>
  <si>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</si>
  <si>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</si>
  <si>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</si>
  <si>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</si>
  <si>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Расходы на содержание органов местного самоуправления</t>
  </si>
  <si>
    <t>99 1 00 11410</t>
  </si>
  <si>
    <t>Расходы на выплаты персоналу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</si>
  <si>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</si>
  <si>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</si>
  <si>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</si>
  <si>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</si>
  <si>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</si>
  <si>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Глава муниципального образования</t>
  </si>
  <si>
    <t>99 1 00 11600</t>
  </si>
  <si>
    <t>Прочие непрограммные расходы</t>
  </si>
  <si>
    <t>99 5 00 00000</t>
  </si>
  <si>
    <t>Расходы по управлению муниципальным имуществом и земельными ресурсами</t>
  </si>
  <si>
    <t>99 5 00 91002</t>
  </si>
  <si>
    <t>Расходы в области дорожно-транспортного комплекса</t>
  </si>
  <si>
    <t>99 5 00 91008</t>
  </si>
  <si>
    <t>Социальное обеспечение и иные выплаты населению</t>
  </si>
  <si>
    <t>300</t>
  </si>
  <si>
    <t>Межбюджетные трансферты</t>
  </si>
  <si>
    <t>99 6 00 00000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</si>
  <si>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</si>
  <si>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</si>
  <si>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500</t>
  </si>
  <si>
    <t>99 5 00 71020</t>
  </si>
  <si>
    <t>Ежемесячные доплаты к трудовой пенсии лицам, замещавшим муниципальные должности и должности муниципальной службы</t>
  </si>
  <si>
    <t>Расходы в области спорта и физической культуры</t>
  </si>
  <si>
    <t>Предоставление субсидий бюджетным, автономным учреждениям и иным некоммерческим организациям</t>
  </si>
  <si>
    <t>99 5 00 91014</t>
  </si>
  <si>
    <t>Выполнение других обязательств муниципальных образований</t>
  </si>
  <si>
    <t>99 5 00 91019</t>
  </si>
  <si>
    <t xml:space="preserve">Имущественный взнос в некоммерческую организацию "Фонд капитального ремонта многоквартирных домов Республики Саха (Якутия)" на проведение капитального ремонта общего имущества </t>
  </si>
  <si>
    <t>99 5 00 11020</t>
  </si>
  <si>
    <t>99 3 00 00000</t>
  </si>
  <si>
    <t>99 3 00 10030</t>
  </si>
  <si>
    <t>Проведение выборов и референдумов депутатов</t>
  </si>
  <si>
    <t>Прочие расходы по благоустройству</t>
  </si>
  <si>
    <t>99 5 00 91011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</si>
  <si>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</si>
  <si>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</si>
  <si>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</si>
  <si>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</si>
  <si>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ЦСР</t>
  </si>
  <si>
    <t>ВР</t>
  </si>
  <si>
    <t>99 3 00 10040</t>
  </si>
  <si>
    <t>Уточнение (+)увеличение (-) снижение</t>
  </si>
  <si>
    <t>Распределение бюджетных ассигнований по целевым статьям и группам видов расходов на реализацию непрограммных расходов на 2021 год</t>
  </si>
  <si>
    <t>Пенсии, пособия, выплачиваемые работодателями, нанимателями бывшим работникам в денежной форме</t>
  </si>
  <si>
    <t>99 5 00 91005</t>
  </si>
  <si>
    <t>99 5 00 91009</t>
  </si>
  <si>
    <t>Расходы в области жилищно-коммунального хозяйства</t>
  </si>
  <si>
    <t xml:space="preserve"> Уточненый бюджет по решениию XXXX сессии IV созыва   №40-4 от "20" августа 2021г </t>
  </si>
  <si>
    <t>Приложение № 3
к решению XXXX сессии IV coзыва 
№40-4 от «20» августа 2021 года</t>
  </si>
  <si>
    <t xml:space="preserve"> Уточненый бюджет по решениию XXXVIII сессии IV созыва   №38-1 от "29" июня 2021г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</si>
</sst>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2"/>
    </font>
    <font>
      <b/>
      <sz val="10"/>
      <name val="Times New Roman"/>
      <family val="2"/>
    </font>
    <font>
      <b/>
      <i/>
      <sz val="10"/>
      <name val="Times New Roman"/>
      <family val="2"/>
    </font>
    <font>
      <b/>
      <i/>
      <sz val="10"/>
      <name val="Times New Roman"/>
      <family val="1"/>
      <charset val="204"/>
    </font>
    <font>
      <b/>
      <sz val="10"/>
      <color rgb="FF444444"/>
      <name val="Segoe UI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0" fillId="2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0" fillId="2" borderId="0" xfId="0" applyNumberFormat="1" applyFont="1" applyFill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0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0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top" wrapText="1"/>
    </xf>
    <xf numFmtId="0" fontId="10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topLeftCell="A7" workbookViewId="0">
      <selection activeCell="E8" sqref="E8"/>
    </sheetView>
  </sheetViews>
  <sheetFormatPr defaultRowHeight="12.75" x14ac:dyDescent="0.2"/>
  <cols>
    <col min="1" max="1" width="39.33203125" style="3" customWidth="1"/>
    <col min="2" max="2" width="19" style="3" customWidth="1"/>
    <col min="3" max="3" width="8.6640625" style="3" customWidth="1"/>
    <col min="4" max="4" width="18.5" style="4" customWidth="1"/>
    <col min="5" max="5" width="28" style="3" customWidth="1"/>
    <col min="6" max="6" width="18.5" style="4" customWidth="1"/>
    <col min="7" max="7" width="11.83203125" style="3" customWidth="1"/>
    <col min="8" max="8" width="26.33203125" style="3" customWidth="1"/>
    <col min="9" max="16384" width="9.33203125" style="3"/>
  </cols>
  <sheetData>
    <row r="1" spans="1:8" x14ac:dyDescent="0.2">
      <c r="A1" s="3" t="s">
        <v>0</v>
      </c>
    </row>
    <row r="2" spans="1:8" ht="50.25" customHeight="1" x14ac:dyDescent="0.2">
      <c r="A2" s="27" t="s">
        <v>59</v>
      </c>
      <c r="B2" s="27"/>
      <c r="C2" s="27"/>
      <c r="D2" s="27"/>
      <c r="E2" s="27"/>
      <c r="F2" s="27"/>
    </row>
    <row r="3" spans="1:8" ht="30" customHeight="1" x14ac:dyDescent="0.2">
      <c r="A3" s="28" t="s">
        <v>53</v>
      </c>
      <c r="B3" s="28"/>
      <c r="C3" s="28"/>
      <c r="D3" s="28"/>
      <c r="E3" s="28"/>
      <c r="F3" s="28"/>
    </row>
    <row r="4" spans="1:8" ht="14.25" customHeight="1" x14ac:dyDescent="0.2">
      <c r="A4" s="26"/>
      <c r="B4" s="26"/>
      <c r="C4" s="26"/>
      <c r="D4" s="26"/>
      <c r="F4" s="5" t="s">
        <v>1</v>
      </c>
    </row>
    <row r="5" spans="1:8" ht="81" customHeight="1" x14ac:dyDescent="0.2">
      <c r="A5" s="6" t="s">
        <v>2</v>
      </c>
      <c r="B5" s="7" t="s">
        <v>49</v>
      </c>
      <c r="C5" s="7" t="s">
        <v>50</v>
      </c>
      <c r="D5" s="1" t="s">
        <v>60</v>
      </c>
      <c r="E5" s="8" t="s">
        <v>52</v>
      </c>
      <c r="F5" s="1" t="s">
        <v>58</v>
      </c>
      <c r="H5" s="2"/>
    </row>
    <row r="6" spans="1:8" ht="19.7" customHeight="1" x14ac:dyDescent="0.2">
      <c r="A6" s="9" t="s">
        <v>3</v>
      </c>
      <c r="B6" s="6" t="s">
        <v>0</v>
      </c>
      <c r="C6" s="6" t="s">
        <v>0</v>
      </c>
      <c r="D6" s="10">
        <f>D8+D16+D41+D44</f>
        <v>31958281.379999995</v>
      </c>
      <c r="E6" s="10">
        <f>F6-D6</f>
        <v>-272541.17000000179</v>
      </c>
      <c r="F6" s="10">
        <f>F8+F16+F41+F44</f>
        <v>31685740.209999993</v>
      </c>
      <c r="G6" s="11"/>
      <c r="H6" s="11"/>
    </row>
    <row r="7" spans="1:8" ht="14.45" customHeight="1" x14ac:dyDescent="0.2">
      <c r="A7" s="12" t="s">
        <v>4</v>
      </c>
      <c r="B7" s="13" t="s">
        <v>5</v>
      </c>
      <c r="C7" s="13" t="s">
        <v>0</v>
      </c>
      <c r="D7" s="14">
        <f>D8+D16+D41+D44</f>
        <v>31958281.379999995</v>
      </c>
      <c r="E7" s="14">
        <f t="shared" ref="E7:E46" si="0">F7-D7</f>
        <v>-272541.17000000179</v>
      </c>
      <c r="F7" s="14">
        <f>F8+F16+F41+F44</f>
        <v>31685740.209999993</v>
      </c>
      <c r="H7" s="11"/>
    </row>
    <row r="8" spans="1:8" ht="28.9" customHeight="1" x14ac:dyDescent="0.2">
      <c r="A8" s="12" t="s">
        <v>6</v>
      </c>
      <c r="B8" s="13" t="s">
        <v>7</v>
      </c>
      <c r="C8" s="13" t="s">
        <v>0</v>
      </c>
      <c r="D8" s="14">
        <f>D9+D13</f>
        <v>9673870.8300000001</v>
      </c>
      <c r="E8" s="14">
        <f t="shared" si="0"/>
        <v>0</v>
      </c>
      <c r="F8" s="14">
        <f>F9+F13</f>
        <v>9673870.8300000001</v>
      </c>
    </row>
    <row r="9" spans="1:8" ht="14.45" customHeight="1" x14ac:dyDescent="0.2">
      <c r="A9" s="15" t="s">
        <v>8</v>
      </c>
      <c r="B9" s="16" t="s">
        <v>9</v>
      </c>
      <c r="C9" s="16" t="s">
        <v>0</v>
      </c>
      <c r="D9" s="17">
        <f>D10+D11+D12</f>
        <v>7629864.5199999996</v>
      </c>
      <c r="E9" s="17">
        <f t="shared" si="0"/>
        <v>0</v>
      </c>
      <c r="F9" s="17">
        <f>F10+F11+F12</f>
        <v>7629864.5199999996</v>
      </c>
    </row>
    <row r="10" spans="1:8" ht="14.45" customHeight="1" x14ac:dyDescent="0.2">
      <c r="A10" s="8" t="s">
        <v>10</v>
      </c>
      <c r="B10" s="18" t="s">
        <v>9</v>
      </c>
      <c r="C10" s="18" t="s">
        <v>11</v>
      </c>
      <c r="D10" s="19">
        <v>4909205.0599999996</v>
      </c>
      <c r="E10" s="19">
        <f t="shared" si="0"/>
        <v>0</v>
      </c>
      <c r="F10" s="19">
        <v>4909205.0599999996</v>
      </c>
    </row>
    <row r="11" spans="1:8" ht="28.9" customHeight="1" x14ac:dyDescent="0.2">
      <c r="A11" s="8" t="s">
        <v>12</v>
      </c>
      <c r="B11" s="18" t="s">
        <v>9</v>
      </c>
      <c r="C11" s="18" t="s">
        <v>13</v>
      </c>
      <c r="D11" s="19">
        <v>2660659.46</v>
      </c>
      <c r="E11" s="19">
        <f t="shared" si="0"/>
        <v>0</v>
      </c>
      <c r="F11" s="19">
        <v>2660659.46</v>
      </c>
    </row>
    <row r="12" spans="1:8" ht="14.45" customHeight="1" x14ac:dyDescent="0.2">
      <c r="A12" s="8" t="s">
        <v>14</v>
      </c>
      <c r="B12" s="18" t="s">
        <v>9</v>
      </c>
      <c r="C12" s="18" t="s">
        <v>15</v>
      </c>
      <c r="D12" s="19">
        <v>60000</v>
      </c>
      <c r="E12" s="19">
        <f t="shared" si="0"/>
        <v>0</v>
      </c>
      <c r="F12" s="19">
        <v>60000</v>
      </c>
    </row>
    <row r="13" spans="1:8" ht="14.45" customHeight="1" x14ac:dyDescent="0.2">
      <c r="A13" s="15" t="s">
        <v>16</v>
      </c>
      <c r="B13" s="16" t="s">
        <v>17</v>
      </c>
      <c r="C13" s="16" t="s">
        <v>0</v>
      </c>
      <c r="D13" s="17">
        <f>D14+D15</f>
        <v>2044006.31</v>
      </c>
      <c r="E13" s="17">
        <f t="shared" si="0"/>
        <v>0</v>
      </c>
      <c r="F13" s="17">
        <f>F14+F15</f>
        <v>2044006.31</v>
      </c>
    </row>
    <row r="14" spans="1:8" ht="14.45" customHeight="1" x14ac:dyDescent="0.2">
      <c r="A14" s="8" t="s">
        <v>10</v>
      </c>
      <c r="B14" s="18" t="s">
        <v>17</v>
      </c>
      <c r="C14" s="18" t="s">
        <v>11</v>
      </c>
      <c r="D14" s="19">
        <v>1533004.75</v>
      </c>
      <c r="E14" s="19">
        <f t="shared" si="0"/>
        <v>0</v>
      </c>
      <c r="F14" s="19">
        <v>1533004.75</v>
      </c>
    </row>
    <row r="15" spans="1:8" ht="27.75" customHeight="1" x14ac:dyDescent="0.2">
      <c r="A15" s="8" t="s">
        <v>54</v>
      </c>
      <c r="B15" s="18" t="s">
        <v>17</v>
      </c>
      <c r="C15" s="18">
        <v>300</v>
      </c>
      <c r="D15" s="19">
        <v>511001.56</v>
      </c>
      <c r="E15" s="19">
        <f t="shared" si="0"/>
        <v>0</v>
      </c>
      <c r="F15" s="19">
        <v>511001.56</v>
      </c>
    </row>
    <row r="16" spans="1:8" ht="14.45" customHeight="1" x14ac:dyDescent="0.2">
      <c r="A16" s="12" t="s">
        <v>18</v>
      </c>
      <c r="B16" s="13" t="s">
        <v>19</v>
      </c>
      <c r="C16" s="13" t="s">
        <v>0</v>
      </c>
      <c r="D16" s="14">
        <f>D17+D19++D21+D23+D25+D27+D30+D34+D36+D39</f>
        <v>21852323.219999999</v>
      </c>
      <c r="E16" s="14">
        <f t="shared" si="0"/>
        <v>-272541.17000000179</v>
      </c>
      <c r="F16" s="14">
        <f>F17+F19++F21+F23+F25+F27+F30+F34+F36+F39</f>
        <v>21579782.049999997</v>
      </c>
    </row>
    <row r="17" spans="1:6" ht="28.9" customHeight="1" x14ac:dyDescent="0.2">
      <c r="A17" s="15" t="s">
        <v>20</v>
      </c>
      <c r="B17" s="16" t="s">
        <v>21</v>
      </c>
      <c r="C17" s="16" t="s">
        <v>0</v>
      </c>
      <c r="D17" s="17">
        <f>D18</f>
        <v>4052556.09</v>
      </c>
      <c r="E17" s="17">
        <f t="shared" si="0"/>
        <v>-287541.16999999993</v>
      </c>
      <c r="F17" s="17">
        <f>F18</f>
        <v>3765014.92</v>
      </c>
    </row>
    <row r="18" spans="1:6" ht="28.9" customHeight="1" x14ac:dyDescent="0.2">
      <c r="A18" s="8" t="s">
        <v>12</v>
      </c>
      <c r="B18" s="18" t="s">
        <v>21</v>
      </c>
      <c r="C18" s="18" t="s">
        <v>13</v>
      </c>
      <c r="D18" s="19">
        <v>4052556.09</v>
      </c>
      <c r="E18" s="19">
        <f t="shared" si="0"/>
        <v>-287541.16999999993</v>
      </c>
      <c r="F18" s="19">
        <v>3765014.92</v>
      </c>
    </row>
    <row r="19" spans="1:6" ht="12.75" customHeight="1" x14ac:dyDescent="0.2">
      <c r="A19" s="15" t="s">
        <v>22</v>
      </c>
      <c r="B19" s="16" t="s">
        <v>23</v>
      </c>
      <c r="C19" s="16" t="s">
        <v>0</v>
      </c>
      <c r="D19" s="17">
        <f>D20</f>
        <v>0</v>
      </c>
      <c r="E19" s="17">
        <f t="shared" si="0"/>
        <v>69076.5</v>
      </c>
      <c r="F19" s="17">
        <f>F20</f>
        <v>69076.5</v>
      </c>
    </row>
    <row r="20" spans="1:6" ht="28.9" customHeight="1" x14ac:dyDescent="0.2">
      <c r="A20" s="8" t="s">
        <v>12</v>
      </c>
      <c r="B20" s="18" t="s">
        <v>23</v>
      </c>
      <c r="C20" s="18" t="s">
        <v>13</v>
      </c>
      <c r="D20" s="19">
        <v>0</v>
      </c>
      <c r="E20" s="19">
        <f t="shared" si="0"/>
        <v>69076.5</v>
      </c>
      <c r="F20" s="19">
        <v>69076.5</v>
      </c>
    </row>
    <row r="21" spans="1:6" s="21" customFormat="1" ht="28.9" customHeight="1" x14ac:dyDescent="0.2">
      <c r="A21" s="15" t="s">
        <v>57</v>
      </c>
      <c r="B21" s="16" t="s">
        <v>56</v>
      </c>
      <c r="C21" s="16"/>
      <c r="D21" s="20">
        <f>D22</f>
        <v>2129000</v>
      </c>
      <c r="E21" s="20">
        <f t="shared" si="0"/>
        <v>0</v>
      </c>
      <c r="F21" s="20">
        <f>F22</f>
        <v>2129000</v>
      </c>
    </row>
    <row r="22" spans="1:6" ht="28.9" customHeight="1" x14ac:dyDescent="0.2">
      <c r="A22" s="8" t="s">
        <v>14</v>
      </c>
      <c r="B22" s="18" t="s">
        <v>56</v>
      </c>
      <c r="C22" s="18">
        <v>800</v>
      </c>
      <c r="D22" s="19">
        <v>2129000</v>
      </c>
      <c r="E22" s="19">
        <f t="shared" si="0"/>
        <v>0</v>
      </c>
      <c r="F22" s="19">
        <v>2129000</v>
      </c>
    </row>
    <row r="23" spans="1:6" ht="28.9" customHeight="1" x14ac:dyDescent="0.2">
      <c r="A23" s="15" t="s">
        <v>32</v>
      </c>
      <c r="B23" s="16" t="s">
        <v>31</v>
      </c>
      <c r="C23" s="16" t="s">
        <v>0</v>
      </c>
      <c r="D23" s="17">
        <f>D24</f>
        <v>269000</v>
      </c>
      <c r="E23" s="17">
        <f t="shared" si="0"/>
        <v>0</v>
      </c>
      <c r="F23" s="17">
        <f>F24</f>
        <v>269000</v>
      </c>
    </row>
    <row r="24" spans="1:6" ht="14.45" customHeight="1" x14ac:dyDescent="0.2">
      <c r="A24" s="8" t="s">
        <v>24</v>
      </c>
      <c r="B24" s="18" t="s">
        <v>31</v>
      </c>
      <c r="C24" s="18" t="s">
        <v>25</v>
      </c>
      <c r="D24" s="19">
        <v>269000</v>
      </c>
      <c r="E24" s="19">
        <f t="shared" si="0"/>
        <v>0</v>
      </c>
      <c r="F24" s="19">
        <v>269000</v>
      </c>
    </row>
    <row r="25" spans="1:6" ht="14.45" customHeight="1" x14ac:dyDescent="0.2">
      <c r="A25" s="15" t="s">
        <v>43</v>
      </c>
      <c r="B25" s="16" t="s">
        <v>44</v>
      </c>
      <c r="C25" s="16"/>
      <c r="D25" s="20">
        <f>D26</f>
        <v>113679.14</v>
      </c>
      <c r="E25" s="20">
        <f t="shared" si="0"/>
        <v>0</v>
      </c>
      <c r="F25" s="20">
        <f>F26</f>
        <v>113679.14</v>
      </c>
    </row>
    <row r="26" spans="1:6" ht="14.45" customHeight="1" x14ac:dyDescent="0.2">
      <c r="A26" s="8" t="s">
        <v>12</v>
      </c>
      <c r="B26" s="18" t="s">
        <v>44</v>
      </c>
      <c r="C26" s="18">
        <v>200</v>
      </c>
      <c r="D26" s="19">
        <v>113679.14</v>
      </c>
      <c r="E26" s="19">
        <f t="shared" si="0"/>
        <v>0</v>
      </c>
      <c r="F26" s="19">
        <f>33602.2+113679.14-33602.2</f>
        <v>113679.14</v>
      </c>
    </row>
    <row r="27" spans="1:6" ht="14.45" customHeight="1" x14ac:dyDescent="0.2">
      <c r="A27" s="15" t="s">
        <v>33</v>
      </c>
      <c r="B27" s="16" t="s">
        <v>35</v>
      </c>
      <c r="C27" s="16" t="s">
        <v>0</v>
      </c>
      <c r="D27" s="17">
        <f>D28+D29</f>
        <v>9495204.8599999994</v>
      </c>
      <c r="E27" s="17">
        <f t="shared" si="0"/>
        <v>0</v>
      </c>
      <c r="F27" s="17">
        <f>F28+F29</f>
        <v>9495204.8599999994</v>
      </c>
    </row>
    <row r="28" spans="1:6" ht="14.45" customHeight="1" x14ac:dyDescent="0.2">
      <c r="A28" s="8" t="s">
        <v>12</v>
      </c>
      <c r="B28" s="18" t="s">
        <v>35</v>
      </c>
      <c r="C28" s="22">
        <v>200</v>
      </c>
      <c r="D28" s="23">
        <v>1000000</v>
      </c>
      <c r="E28" s="23">
        <f t="shared" si="0"/>
        <v>0</v>
      </c>
      <c r="F28" s="23">
        <v>1000000</v>
      </c>
    </row>
    <row r="29" spans="1:6" ht="14.45" customHeight="1" x14ac:dyDescent="0.2">
      <c r="A29" s="24" t="s">
        <v>34</v>
      </c>
      <c r="B29" s="18" t="s">
        <v>35</v>
      </c>
      <c r="C29" s="18">
        <v>600</v>
      </c>
      <c r="D29" s="19">
        <v>8495204.8599999994</v>
      </c>
      <c r="E29" s="19">
        <f t="shared" si="0"/>
        <v>0</v>
      </c>
      <c r="F29" s="19">
        <v>8495204.8599999994</v>
      </c>
    </row>
    <row r="30" spans="1:6" ht="27.75" customHeight="1" x14ac:dyDescent="0.2">
      <c r="A30" s="25" t="s">
        <v>36</v>
      </c>
      <c r="B30" s="16" t="s">
        <v>37</v>
      </c>
      <c r="C30" s="16" t="s">
        <v>0</v>
      </c>
      <c r="D30" s="17">
        <f>D32+D33+D31</f>
        <v>4590783.13</v>
      </c>
      <c r="E30" s="17">
        <f t="shared" si="0"/>
        <v>-54076.5</v>
      </c>
      <c r="F30" s="17">
        <f>F32+F33+F31</f>
        <v>4536706.63</v>
      </c>
    </row>
    <row r="31" spans="1:6" ht="30" customHeight="1" x14ac:dyDescent="0.2">
      <c r="A31" s="8" t="s">
        <v>12</v>
      </c>
      <c r="B31" s="18" t="s">
        <v>55</v>
      </c>
      <c r="C31" s="18">
        <v>200</v>
      </c>
      <c r="D31" s="19">
        <v>29233</v>
      </c>
      <c r="E31" s="19">
        <f t="shared" si="0"/>
        <v>0</v>
      </c>
      <c r="F31" s="19">
        <v>29233</v>
      </c>
    </row>
    <row r="32" spans="1:6" ht="27" customHeight="1" x14ac:dyDescent="0.2">
      <c r="A32" s="8" t="s">
        <v>12</v>
      </c>
      <c r="B32" s="18" t="s">
        <v>37</v>
      </c>
      <c r="C32" s="18">
        <v>200</v>
      </c>
      <c r="D32" s="19">
        <v>4292473.63</v>
      </c>
      <c r="E32" s="19">
        <f t="shared" si="0"/>
        <v>15000</v>
      </c>
      <c r="F32" s="19">
        <v>4307473.63</v>
      </c>
    </row>
    <row r="33" spans="1:6" ht="27" customHeight="1" x14ac:dyDescent="0.2">
      <c r="A33" s="8" t="s">
        <v>12</v>
      </c>
      <c r="B33" s="18" t="s">
        <v>37</v>
      </c>
      <c r="C33" s="18">
        <v>400</v>
      </c>
      <c r="D33" s="19">
        <v>269076.5</v>
      </c>
      <c r="E33" s="19">
        <f t="shared" si="0"/>
        <v>-69076.5</v>
      </c>
      <c r="F33" s="19">
        <v>200000</v>
      </c>
    </row>
    <row r="34" spans="1:6" ht="27" customHeight="1" x14ac:dyDescent="0.2">
      <c r="A34" s="12" t="s">
        <v>38</v>
      </c>
      <c r="B34" s="16" t="s">
        <v>39</v>
      </c>
      <c r="C34" s="16" t="s">
        <v>0</v>
      </c>
      <c r="D34" s="17">
        <f>D35</f>
        <v>455000</v>
      </c>
      <c r="E34" s="17">
        <f t="shared" si="0"/>
        <v>0</v>
      </c>
      <c r="F34" s="17">
        <f>F35</f>
        <v>455000</v>
      </c>
    </row>
    <row r="35" spans="1:6" ht="27" customHeight="1" x14ac:dyDescent="0.2">
      <c r="A35" s="8" t="s">
        <v>12</v>
      </c>
      <c r="B35" s="18" t="s">
        <v>39</v>
      </c>
      <c r="C35" s="18">
        <v>200</v>
      </c>
      <c r="D35" s="19">
        <v>455000</v>
      </c>
      <c r="E35" s="19">
        <f t="shared" si="0"/>
        <v>0</v>
      </c>
      <c r="F35" s="19">
        <v>455000</v>
      </c>
    </row>
    <row r="36" spans="1:6" ht="27" customHeight="1" x14ac:dyDescent="0.2">
      <c r="A36" s="15" t="s">
        <v>45</v>
      </c>
      <c r="B36" s="16" t="s">
        <v>46</v>
      </c>
      <c r="C36" s="16" t="s">
        <v>0</v>
      </c>
      <c r="D36" s="17">
        <f>D37+D38</f>
        <v>743900</v>
      </c>
      <c r="E36" s="17">
        <f t="shared" si="0"/>
        <v>0</v>
      </c>
      <c r="F36" s="17">
        <f>F37+F38</f>
        <v>743900</v>
      </c>
    </row>
    <row r="37" spans="1:6" ht="18" customHeight="1" x14ac:dyDescent="0.2">
      <c r="A37" s="8" t="s">
        <v>10</v>
      </c>
      <c r="B37" s="18" t="s">
        <v>46</v>
      </c>
      <c r="C37" s="18" t="s">
        <v>11</v>
      </c>
      <c r="D37" s="19">
        <v>510090.39</v>
      </c>
      <c r="E37" s="19">
        <f t="shared" si="0"/>
        <v>0</v>
      </c>
      <c r="F37" s="19">
        <v>510090.39</v>
      </c>
    </row>
    <row r="38" spans="1:6" ht="14.45" customHeight="1" x14ac:dyDescent="0.2">
      <c r="A38" s="8" t="s">
        <v>12</v>
      </c>
      <c r="B38" s="18" t="s">
        <v>46</v>
      </c>
      <c r="C38" s="18" t="s">
        <v>13</v>
      </c>
      <c r="D38" s="19">
        <v>233809.61</v>
      </c>
      <c r="E38" s="19">
        <f t="shared" si="0"/>
        <v>0</v>
      </c>
      <c r="F38" s="19">
        <v>233809.61</v>
      </c>
    </row>
    <row r="39" spans="1:6" ht="29.25" customHeight="1" x14ac:dyDescent="0.2">
      <c r="A39" s="15" t="s">
        <v>47</v>
      </c>
      <c r="B39" s="16" t="s">
        <v>48</v>
      </c>
      <c r="C39" s="16" t="s">
        <v>0</v>
      </c>
      <c r="D39" s="17">
        <f>D40</f>
        <v>3200</v>
      </c>
      <c r="E39" s="17">
        <f t="shared" si="0"/>
        <v>0</v>
      </c>
      <c r="F39" s="17">
        <f>F40</f>
        <v>3200</v>
      </c>
    </row>
    <row r="40" spans="1:6" ht="14.45" customHeight="1" x14ac:dyDescent="0.2">
      <c r="A40" s="8" t="s">
        <v>12</v>
      </c>
      <c r="B40" s="18" t="s">
        <v>48</v>
      </c>
      <c r="C40" s="18" t="s">
        <v>13</v>
      </c>
      <c r="D40" s="19">
        <v>3200</v>
      </c>
      <c r="E40" s="19">
        <f t="shared" si="0"/>
        <v>0</v>
      </c>
      <c r="F40" s="19">
        <v>3200</v>
      </c>
    </row>
    <row r="41" spans="1:6" ht="14.45" customHeight="1" x14ac:dyDescent="0.2">
      <c r="A41" s="12" t="s">
        <v>26</v>
      </c>
      <c r="B41" s="13" t="s">
        <v>27</v>
      </c>
      <c r="C41" s="13" t="s">
        <v>0</v>
      </c>
      <c r="D41" s="14">
        <f>D42</f>
        <v>432087.33</v>
      </c>
      <c r="E41" s="14">
        <f t="shared" si="0"/>
        <v>0</v>
      </c>
      <c r="F41" s="14">
        <f>F42</f>
        <v>432087.33</v>
      </c>
    </row>
    <row r="42" spans="1:6" ht="14.45" customHeight="1" x14ac:dyDescent="0.2">
      <c r="A42" s="15" t="s">
        <v>28</v>
      </c>
      <c r="B42" s="16" t="s">
        <v>29</v>
      </c>
      <c r="C42" s="16" t="s">
        <v>0</v>
      </c>
      <c r="D42" s="17">
        <f>D43</f>
        <v>432087.33</v>
      </c>
      <c r="E42" s="17">
        <f t="shared" si="0"/>
        <v>0</v>
      </c>
      <c r="F42" s="17">
        <f>F43</f>
        <v>432087.33</v>
      </c>
    </row>
    <row r="43" spans="1:6" ht="14.45" customHeight="1" x14ac:dyDescent="0.2">
      <c r="A43" s="8" t="s">
        <v>26</v>
      </c>
      <c r="B43" s="18" t="s">
        <v>29</v>
      </c>
      <c r="C43" s="18" t="s">
        <v>30</v>
      </c>
      <c r="D43" s="19">
        <v>432087.33</v>
      </c>
      <c r="E43" s="19">
        <f t="shared" si="0"/>
        <v>0</v>
      </c>
      <c r="F43" s="19">
        <v>432087.33</v>
      </c>
    </row>
    <row r="44" spans="1:6" ht="14.45" customHeight="1" x14ac:dyDescent="0.2">
      <c r="A44" s="12" t="s">
        <v>42</v>
      </c>
      <c r="B44" s="13" t="s">
        <v>40</v>
      </c>
      <c r="C44" s="13" t="s">
        <v>0</v>
      </c>
      <c r="D44" s="14">
        <v>0</v>
      </c>
      <c r="E44" s="14">
        <f t="shared" si="0"/>
        <v>0</v>
      </c>
      <c r="F44" s="14">
        <f>F45+F46</f>
        <v>0</v>
      </c>
    </row>
    <row r="45" spans="1:6" ht="19.5" customHeight="1" x14ac:dyDescent="0.2">
      <c r="A45" s="8" t="s">
        <v>14</v>
      </c>
      <c r="B45" s="16" t="s">
        <v>51</v>
      </c>
      <c r="C45" s="16">
        <v>800</v>
      </c>
      <c r="D45" s="17">
        <v>0</v>
      </c>
      <c r="E45" s="17">
        <f t="shared" si="0"/>
        <v>0</v>
      </c>
      <c r="F45" s="17">
        <v>0</v>
      </c>
    </row>
    <row r="46" spans="1:6" ht="14.45" customHeight="1" x14ac:dyDescent="0.2">
      <c r="A46" s="8" t="s">
        <v>14</v>
      </c>
      <c r="B46" s="16" t="s">
        <v>41</v>
      </c>
      <c r="C46" s="16">
        <v>800</v>
      </c>
      <c r="D46" s="17">
        <v>0</v>
      </c>
      <c r="E46" s="17">
        <f t="shared" si="0"/>
        <v>0</v>
      </c>
      <c r="F46" s="17">
        <v>0</v>
      </c>
    </row>
  </sheetData>
  <mergeCells count="3">
    <mergeCell ref="A4:D4"/>
    <mergeCell ref="A2:F2"/>
    <mergeCell ref="A3:F3"/>
  </mergeCells>
  <pageMargins left="0.78740157480314965" right="0.39370078740157483" top="0.39370078740157483" bottom="0.39370078740157483" header="0.31496062992125984" footer="0.31496062992125984"/>
  <pageSetup paperSize="9" scale="65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 1</dc:creator>
  <cp:lastModifiedBy>Приемная</cp:lastModifiedBy>
  <cp:lastPrinted>2021-08-20T07:16:48Z</cp:lastPrinted>
  <dcterms:created xsi:type="dcterms:W3CDTF">2006-09-16T00:00:00Z</dcterms:created>
  <dcterms:modified xsi:type="dcterms:W3CDTF">2021-08-20T07:17:12Z</dcterms:modified>
</cp:coreProperties>
</file>