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риемная\Desktop\Решения сессии\40 сессия от 20.08.2021\40-4 Внесение изменений в бюджет\"/>
    </mc:Choice>
  </mc:AlternateContent>
  <bookViews>
    <workbookView xWindow="0" yWindow="0" windowWidth="28800" windowHeight="12330"/>
  </bookViews>
  <sheets>
    <sheet name="Table1" sheetId="1" r:id="rId1"/>
  </sheets>
  <definedNames>
    <definedName name="_xlnm.Print_Titles" localSheetId="0">Table1!$2:$6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39" i="1" l="1"/>
  <c r="G38" i="1"/>
  <c r="E38" i="1" l="1"/>
  <c r="E36" i="1"/>
  <c r="E32" i="1"/>
  <c r="E30" i="1"/>
  <c r="E28" i="1"/>
  <c r="E26" i="1"/>
  <c r="E24" i="1"/>
  <c r="E14" i="1"/>
  <c r="E12" i="1"/>
  <c r="E9" i="1"/>
  <c r="E7" i="1"/>
  <c r="E11" i="1" l="1"/>
  <c r="F8" i="1" l="1"/>
  <c r="F10" i="1"/>
  <c r="F13" i="1"/>
  <c r="F15" i="1"/>
  <c r="F19" i="1"/>
  <c r="F21" i="1"/>
  <c r="F23" i="1"/>
  <c r="F25" i="1"/>
  <c r="F27" i="1"/>
  <c r="F31" i="1"/>
  <c r="F35" i="1"/>
  <c r="F37" i="1"/>
  <c r="F38" i="1"/>
  <c r="F39" i="1"/>
  <c r="G34" i="1"/>
  <c r="E34" i="1"/>
  <c r="G33" i="1"/>
  <c r="F33" i="1" s="1"/>
  <c r="F34" i="1" l="1"/>
  <c r="G29" i="1"/>
  <c r="F29" i="1" s="1"/>
  <c r="E20" i="1"/>
  <c r="E6" i="1" s="1"/>
  <c r="G20" i="1"/>
  <c r="F20" i="1" s="1"/>
  <c r="G36" i="1"/>
  <c r="F36" i="1" s="1"/>
  <c r="G30" i="1" l="1"/>
  <c r="F30" i="1" s="1"/>
  <c r="G12" i="1" l="1"/>
  <c r="F12" i="1" s="1"/>
  <c r="G14" i="1" l="1"/>
  <c r="F14" i="1" s="1"/>
  <c r="G22" i="1"/>
  <c r="F22" i="1" s="1"/>
  <c r="G32" i="1" l="1"/>
  <c r="F32" i="1" s="1"/>
  <c r="G28" i="1"/>
  <c r="F28" i="1" s="1"/>
  <c r="G26" i="1"/>
  <c r="F26" i="1" s="1"/>
  <c r="G24" i="1"/>
  <c r="F24" i="1" s="1"/>
  <c r="G18" i="1"/>
  <c r="F18" i="1" s="1"/>
  <c r="G9" i="1"/>
  <c r="F9" i="1" s="1"/>
  <c r="G7" i="1"/>
  <c r="F7" i="1" s="1"/>
  <c r="G16" i="1"/>
  <c r="F17" i="1"/>
  <c r="G11" i="1" l="1"/>
  <c r="F16" i="1"/>
  <c r="F11" i="1"/>
  <c r="F6" i="1" s="1"/>
  <c r="G6" i="1"/>
</calcChain>
</file>

<file path=xl/sharedStrings.xml><?xml version="1.0" encoding="utf-8"?>
<sst xmlns="http://schemas.openxmlformats.org/spreadsheetml/2006/main" count="113" uniqueCount="53">
  <si>
    <t/>
  </si>
  <si>
    <t>Приложение № 2
к решению XXXX сессии IV созыва 
№ 40- 4 от "20" августа   2021  года</t>
  </si>
  <si>
    <t>Распределение бюджетных ассигнований по целевым статьям и группам видов расходов на реализацию муниципальных  программ на 2021 год</t>
  </si>
  <si>
    <t>рубли</t>
  </si>
  <si>
    <t>Наименование</t>
  </si>
  <si>
    <t>ФКР</t>
  </si>
  <si>
    <t>ЦСт</t>
  </si>
  <si>
    <t>ВР</t>
  </si>
  <si>
    <t xml:space="preserve"> Уточненый бюджет по решениию XXXVIII сессии IV созыва   №38-1 от "29" июня 2021г </t>
  </si>
  <si>
    <t>Уточнение (+)увеличение (-) снижение</t>
  </si>
  <si>
    <t xml:space="preserve"> Уточненый бюджет по решениию XXXX сессии IV созыва   №40-4 от "20" августа 2021г </t>
  </si>
  <si>
    <t>ВСЕГО</t>
  </si>
  <si>
    <t>Муниципальная программа "Мероприятия в сфере  образования для детей и молодежи на территории МО "Чуонинский наслег" Мирнинского района Республики Саха (Якутия)" на 2021-2023 г.г</t>
  </si>
  <si>
    <t>0707</t>
  </si>
  <si>
    <t>11 2 00 11020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</si>
  <si>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</si>
  <si>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</si>
  <si>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программы «Социальная поддержка населения МО «Чуонинский наслег" Мирнинского района Республики Саха (Якутия)» на 2021-2023 гг.</t>
  </si>
  <si>
    <t>15 3 00 71020</t>
  </si>
  <si>
    <t xml:space="preserve">Муниципальная программа «Благоустройство и ремонт автомобильных дорог местного значения для повышения безопасности дорожного движения на территории МО     «Чуонинский наслег» Мирнинского района Республики Саха  (Якутия)" на 2021-2023 гг. </t>
  </si>
  <si>
    <t>0503</t>
  </si>
  <si>
    <t>23 2 00 10030</t>
  </si>
  <si>
    <t>Организация ритуальных услуг и содержание мест захоронения</t>
  </si>
  <si>
    <t>Благоустройство текущий и капитальный ремонт автомобильных дорог</t>
  </si>
  <si>
    <t>0409</t>
  </si>
  <si>
    <t>18 5 00 10010</t>
  </si>
  <si>
    <t>Работы, услуги по содержанию имущества</t>
  </si>
  <si>
    <t>Прочие мероприятия по благоустройству</t>
  </si>
  <si>
    <t>23 2 00 10090</t>
  </si>
  <si>
    <r>
      <t>Муниципальная программа «Формирование комфортной городской среды МО «Чуонинский наслег» Мирнинского района Республики Саха (Якутия)</t>
    </r>
    <r>
      <rPr>
        <i/>
        <sz val="10"/>
        <color rgb="FF000000"/>
        <rFont val="Times New Roman"/>
        <family val="1"/>
        <charset val="204"/>
      </rPr>
      <t>"</t>
    </r>
    <r>
      <rPr>
        <b/>
        <i/>
        <sz val="10"/>
        <color rgb="FF000000"/>
        <rFont val="Times New Roman"/>
        <family val="1"/>
        <charset val="204"/>
      </rPr>
      <t xml:space="preserve"> на 2021-2023 годы»  </t>
    </r>
  </si>
  <si>
    <t>23 2 00 1000</t>
  </si>
  <si>
    <t>Муниципальная программа "Поддержка сельского хозяйства на территории МО "Чуонинский наслег" Мирнинского района Республики Саха (Якутия)" на 2021-2023 г.г.</t>
  </si>
  <si>
    <t>0405</t>
  </si>
  <si>
    <t>25 2 00 10010</t>
  </si>
  <si>
    <t>Муниципально программа "Поддержка и развитие малого и среднего предпринимательства в МО "Чуонинский наслег" Мирнинского района  Республики Саха (Якутия )" на 2021-2023 года.</t>
  </si>
  <si>
    <t>26 3 00 10010</t>
  </si>
  <si>
    <t xml:space="preserve">Муниципальная программа «Развитие культуры на территории МО «Чуонинский наслег» Мирнинского района Республики Саха (Якутия)" на 2021-2023 гг.
</t>
  </si>
  <si>
    <t>0801</t>
  </si>
  <si>
    <t>10 2 00 10002</t>
  </si>
  <si>
    <t xml:space="preserve">Муниципальная программа «Формирование здорового образа жизни населения  МО «Чуонинский наслег» Мирнинского района Республики Саха (Якутия)" на 2021-2023 гг. </t>
  </si>
  <si>
    <t>13 2 00 10010</t>
  </si>
  <si>
    <t xml:space="preserve">Муниципальная программа "Обеспечение защиты населения и территорий от чрезвычайных ситуаций, обучение населения в области гражданской обороны по МО "Чуонинский наслег" Мирнинского района Республики Саха (Якутия)" на 2021-2023 гг.
</t>
  </si>
  <si>
    <t>0309</t>
  </si>
  <si>
    <t>22 2 00 10050</t>
  </si>
  <si>
    <t>Муниципальная программа "Развитие жилищно-коммунального хозяйства на территории МО "Чуонинский наслег" Мирнинского района РС (Я) на 2018-2020 годы"</t>
  </si>
  <si>
    <t>0501</t>
  </si>
  <si>
    <t>20 3 00 10010</t>
  </si>
  <si>
    <t xml:space="preserve">
Муниципальная программа «Развитие жилищно-коммунального хозяйства на территории  МО «Чуонинский наслег» Мирнинского района Республики Саха (Якутия)" на 2021-2023 годы</t>
  </si>
  <si>
    <t>23 2 00 10050</t>
  </si>
  <si>
    <t xml:space="preserve">
Муниципальная программа «Обеспечение пожарной безопасности на территории МО «Чуонинский наслег» Мирнинского района Республики Саха (Якутия) на 2021-2023 годы»  </t>
  </si>
  <si>
    <t>Реализация на территории РС(Я) проектов развития общественной инфраструктуры, основанных на местных инициативах (за счет средств ГБ)</t>
  </si>
  <si>
    <t>Софинансирование реализации на территории Республики Саха (Якутия) проектов развития общественной инфраструктуры, основанных на местных инициативах (за счет срелств МБ)</t>
  </si>
  <si>
    <t>23200S2650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</si>
</sst>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name val="Times New Roman"/>
      <family val="2"/>
    </font>
    <font>
      <b/>
      <sz val="10"/>
      <color rgb="FF444444"/>
      <name val="Segoe UI"/>
      <family val="2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10"/>
      <color rgb="FFFF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3" fontId="7" fillId="0" borderId="0" applyFont="0" applyFill="0" applyBorder="0" applyAlignment="0" applyProtection="0"/>
  </cellStyleXfs>
  <cellXfs count="32">
    <xf numFmtId="0" fontId="0" fillId="0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49" fontId="0" fillId="2" borderId="0" xfId="0" applyNumberFormat="1" applyFont="1" applyFill="1" applyAlignment="1">
      <alignment horizontal="center" vertical="top" wrapText="1"/>
    </xf>
    <xf numFmtId="0" fontId="0" fillId="2" borderId="0" xfId="0" applyFont="1" applyFill="1" applyAlignment="1">
      <alignment horizontal="center" vertical="top" wrapText="1"/>
    </xf>
    <xf numFmtId="0" fontId="0" fillId="2" borderId="0" xfId="0" applyFont="1" applyFill="1" applyAlignment="1">
      <alignment vertical="center" wrapText="1"/>
    </xf>
    <xf numFmtId="49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0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43" fontId="0" fillId="2" borderId="1" xfId="1" applyFont="1" applyFill="1" applyBorder="1" applyAlignment="1">
      <alignment horizontal="center" vertical="top" wrapText="1"/>
    </xf>
    <xf numFmtId="2" fontId="0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0" fontId="0" fillId="2" borderId="0" xfId="0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49" fontId="0" fillId="2" borderId="2" xfId="0" applyNumberFormat="1" applyFont="1" applyFill="1" applyBorder="1" applyAlignment="1">
      <alignment horizontal="center" vertical="top" wrapText="1"/>
    </xf>
    <xf numFmtId="49" fontId="0" fillId="2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="85" zoomScaleNormal="85" workbookViewId="0">
      <selection activeCell="H1" sqref="H1:H1048576"/>
    </sheetView>
  </sheetViews>
  <sheetFormatPr defaultRowHeight="12.75" x14ac:dyDescent="0.2"/>
  <cols>
    <col min="1" max="1" width="70.1640625" style="1" customWidth="1"/>
    <col min="2" max="2" width="13.5" style="2" customWidth="1"/>
    <col min="3" max="3" width="17" style="3" customWidth="1"/>
    <col min="4" max="4" width="9.83203125" style="3" hidden="1" customWidth="1"/>
    <col min="5" max="5" width="19.83203125" style="3" customWidth="1"/>
    <col min="6" max="6" width="15" style="3" customWidth="1"/>
    <col min="7" max="7" width="19.83203125" style="3" customWidth="1"/>
    <col min="8" max="8" width="13.5" style="1" customWidth="1"/>
    <col min="9" max="16384" width="9.33203125" style="1"/>
  </cols>
  <sheetData>
    <row r="1" spans="1:8" x14ac:dyDescent="0.2">
      <c r="A1" s="1" t="s">
        <v>0</v>
      </c>
    </row>
    <row r="2" spans="1:8" ht="46.5" customHeight="1" x14ac:dyDescent="0.2">
      <c r="A2" s="28" t="s">
        <v>1</v>
      </c>
      <c r="B2" s="28"/>
      <c r="C2" s="28"/>
      <c r="D2" s="28"/>
      <c r="E2" s="28"/>
      <c r="F2" s="28"/>
      <c r="G2" s="28"/>
    </row>
    <row r="3" spans="1:8" ht="41.45" customHeight="1" x14ac:dyDescent="0.2">
      <c r="A3" s="29" t="s">
        <v>2</v>
      </c>
      <c r="B3" s="29"/>
      <c r="C3" s="29"/>
      <c r="D3" s="29"/>
      <c r="E3" s="29"/>
      <c r="F3" s="29"/>
      <c r="G3" s="29"/>
    </row>
    <row r="4" spans="1:8" ht="16.5" customHeight="1" x14ac:dyDescent="0.2">
      <c r="A4" s="4"/>
      <c r="B4" s="5"/>
      <c r="C4" s="6"/>
      <c r="D4" s="6"/>
      <c r="E4" s="7"/>
      <c r="G4" s="3" t="s">
        <v>3</v>
      </c>
    </row>
    <row r="5" spans="1:8" ht="84" customHeight="1" x14ac:dyDescent="0.2">
      <c r="A5" s="8" t="s">
        <v>4</v>
      </c>
      <c r="B5" s="9" t="s">
        <v>5</v>
      </c>
      <c r="C5" s="10" t="s">
        <v>6</v>
      </c>
      <c r="D5" s="8" t="s">
        <v>7</v>
      </c>
      <c r="E5" s="11" t="s">
        <v>8</v>
      </c>
      <c r="F5" s="12" t="s">
        <v>9</v>
      </c>
      <c r="G5" s="13" t="s">
        <v>10</v>
      </c>
    </row>
    <row r="6" spans="1:8" ht="18.75" customHeight="1" x14ac:dyDescent="0.2">
      <c r="A6" s="14" t="s">
        <v>11</v>
      </c>
      <c r="B6" s="9"/>
      <c r="C6" s="8" t="s">
        <v>0</v>
      </c>
      <c r="D6" s="8" t="s">
        <v>0</v>
      </c>
      <c r="E6" s="15">
        <f>E7+E9+E11+E18+E20+E22+E24+E26+E28+E30+E32+E34+E36+E38</f>
        <v>4301348</v>
      </c>
      <c r="F6" s="15">
        <f>F7+F9+F11+F18+F20+F22+F24+F26+F28+F30+F32+F34+F36+F38</f>
        <v>653961.46</v>
      </c>
      <c r="G6" s="15">
        <f>G7+G9+G11+G18+G20+G22+G24+G26+G28+G30+G32+G34+G36+G38</f>
        <v>4955309.46</v>
      </c>
      <c r="H6" s="16"/>
    </row>
    <row r="7" spans="1:8" ht="48" customHeight="1" x14ac:dyDescent="0.2">
      <c r="A7" s="17" t="s">
        <v>12</v>
      </c>
      <c r="B7" s="18" t="s">
        <v>13</v>
      </c>
      <c r="C7" s="19" t="s">
        <v>14</v>
      </c>
      <c r="D7" s="19" t="s">
        <v>0</v>
      </c>
      <c r="E7" s="20">
        <f>E8</f>
        <v>313098</v>
      </c>
      <c r="F7" s="21">
        <f t="shared" ref="F7:F39" si="0">G7-E7</f>
        <v>-105867.6</v>
      </c>
      <c r="G7" s="20">
        <f>G8</f>
        <v>207230.4</v>
      </c>
    </row>
    <row r="8" spans="1:8" ht="28.9" customHeight="1" x14ac:dyDescent="0.2">
      <c r="A8" s="22" t="s">
        <v>15</v>
      </c>
      <c r="B8" s="23"/>
      <c r="C8" s="12" t="s">
        <v>14</v>
      </c>
      <c r="D8" s="12" t="s">
        <v>16</v>
      </c>
      <c r="E8" s="21">
        <v>313098</v>
      </c>
      <c r="F8" s="21">
        <f t="shared" si="0"/>
        <v>-105867.6</v>
      </c>
      <c r="G8" s="21">
        <v>207230.4</v>
      </c>
    </row>
    <row r="9" spans="1:8" ht="40.5" customHeight="1" x14ac:dyDescent="0.2">
      <c r="A9" s="17" t="s">
        <v>17</v>
      </c>
      <c r="B9" s="18">
        <v>1003</v>
      </c>
      <c r="C9" s="19" t="s">
        <v>18</v>
      </c>
      <c r="D9" s="19" t="s">
        <v>0</v>
      </c>
      <c r="E9" s="20">
        <f>E10</f>
        <v>224286.33</v>
      </c>
      <c r="F9" s="21">
        <f t="shared" si="0"/>
        <v>-24286.329999999987</v>
      </c>
      <c r="G9" s="20">
        <f>G10</f>
        <v>200000</v>
      </c>
    </row>
    <row r="10" spans="1:8" ht="28.9" customHeight="1" x14ac:dyDescent="0.2">
      <c r="A10" s="22" t="s">
        <v>15</v>
      </c>
      <c r="B10" s="23"/>
      <c r="C10" s="12" t="s">
        <v>18</v>
      </c>
      <c r="D10" s="12" t="s">
        <v>16</v>
      </c>
      <c r="E10" s="21">
        <v>224286.33</v>
      </c>
      <c r="F10" s="21">
        <f t="shared" si="0"/>
        <v>-24286.329999999987</v>
      </c>
      <c r="G10" s="21">
        <v>200000</v>
      </c>
    </row>
    <row r="11" spans="1:8" ht="66.75" customHeight="1" x14ac:dyDescent="0.2">
      <c r="A11" s="17" t="s">
        <v>19</v>
      </c>
      <c r="B11" s="18" t="s">
        <v>20</v>
      </c>
      <c r="C11" s="19" t="s">
        <v>21</v>
      </c>
      <c r="D11" s="19" t="s">
        <v>0</v>
      </c>
      <c r="E11" s="20">
        <f>E12+E16+E14</f>
        <v>488274.97</v>
      </c>
      <c r="F11" s="21">
        <f t="shared" si="0"/>
        <v>549115.3899999999</v>
      </c>
      <c r="G11" s="20">
        <f>G12+G16+G14</f>
        <v>1037390.3599999999</v>
      </c>
    </row>
    <row r="12" spans="1:8" ht="14.45" customHeight="1" x14ac:dyDescent="0.2">
      <c r="A12" s="17" t="s">
        <v>22</v>
      </c>
      <c r="B12" s="18"/>
      <c r="C12" s="19" t="s">
        <v>21</v>
      </c>
      <c r="D12" s="19" t="s">
        <v>0</v>
      </c>
      <c r="E12" s="20">
        <f>E13</f>
        <v>100000</v>
      </c>
      <c r="F12" s="21">
        <f t="shared" si="0"/>
        <v>0</v>
      </c>
      <c r="G12" s="20">
        <f>G13</f>
        <v>100000</v>
      </c>
    </row>
    <row r="13" spans="1:8" ht="28.9" customHeight="1" x14ac:dyDescent="0.2">
      <c r="A13" s="22" t="s">
        <v>15</v>
      </c>
      <c r="B13" s="23"/>
      <c r="C13" s="12" t="s">
        <v>21</v>
      </c>
      <c r="D13" s="12" t="s">
        <v>16</v>
      </c>
      <c r="E13" s="21">
        <v>100000</v>
      </c>
      <c r="F13" s="21">
        <f t="shared" si="0"/>
        <v>0</v>
      </c>
      <c r="G13" s="21">
        <v>100000</v>
      </c>
    </row>
    <row r="14" spans="1:8" ht="28.9" customHeight="1" x14ac:dyDescent="0.2">
      <c r="A14" s="17" t="s">
        <v>23</v>
      </c>
      <c r="B14" s="23" t="s">
        <v>24</v>
      </c>
      <c r="C14" s="19" t="s">
        <v>25</v>
      </c>
      <c r="D14" s="19"/>
      <c r="E14" s="20">
        <f>E15</f>
        <v>388274.97</v>
      </c>
      <c r="F14" s="21">
        <f t="shared" si="0"/>
        <v>549115.3899999999</v>
      </c>
      <c r="G14" s="20">
        <f>G15</f>
        <v>937390.35999999987</v>
      </c>
    </row>
    <row r="15" spans="1:8" ht="28.9" customHeight="1" x14ac:dyDescent="0.2">
      <c r="A15" s="22" t="s">
        <v>26</v>
      </c>
      <c r="B15" s="23"/>
      <c r="C15" s="12" t="s">
        <v>25</v>
      </c>
      <c r="D15" s="12"/>
      <c r="E15" s="21">
        <v>388274.97</v>
      </c>
      <c r="F15" s="21">
        <f t="shared" si="0"/>
        <v>549115.3899999999</v>
      </c>
      <c r="G15" s="21">
        <f>642654.07+3316+291420.29</f>
        <v>937390.35999999987</v>
      </c>
    </row>
    <row r="16" spans="1:8" ht="14.45" customHeight="1" x14ac:dyDescent="0.2">
      <c r="A16" s="17" t="s">
        <v>27</v>
      </c>
      <c r="B16" s="18"/>
      <c r="C16" s="19" t="s">
        <v>28</v>
      </c>
      <c r="D16" s="19" t="s">
        <v>0</v>
      </c>
      <c r="E16" s="20">
        <v>0</v>
      </c>
      <c r="F16" s="21">
        <f t="shared" si="0"/>
        <v>0</v>
      </c>
      <c r="G16" s="20">
        <f>G17</f>
        <v>0</v>
      </c>
    </row>
    <row r="17" spans="1:7" ht="28.9" customHeight="1" x14ac:dyDescent="0.2">
      <c r="A17" s="22" t="s">
        <v>15</v>
      </c>
      <c r="B17" s="23" t="s">
        <v>20</v>
      </c>
      <c r="C17" s="12" t="s">
        <v>28</v>
      </c>
      <c r="D17" s="12" t="s">
        <v>16</v>
      </c>
      <c r="E17" s="21">
        <v>0</v>
      </c>
      <c r="F17" s="21">
        <f t="shared" si="0"/>
        <v>0</v>
      </c>
      <c r="G17" s="21">
        <v>0</v>
      </c>
    </row>
    <row r="18" spans="1:7" ht="51" customHeight="1" x14ac:dyDescent="0.2">
      <c r="A18" s="17" t="s">
        <v>29</v>
      </c>
      <c r="B18" s="18"/>
      <c r="C18" s="19" t="s">
        <v>30</v>
      </c>
      <c r="D18" s="19" t="s">
        <v>0</v>
      </c>
      <c r="E18" s="20">
        <v>0</v>
      </c>
      <c r="F18" s="21">
        <f t="shared" si="0"/>
        <v>0</v>
      </c>
      <c r="G18" s="20">
        <f>G19</f>
        <v>0</v>
      </c>
    </row>
    <row r="19" spans="1:7" ht="28.9" customHeight="1" x14ac:dyDescent="0.2">
      <c r="A19" s="22" t="s">
        <v>15</v>
      </c>
      <c r="B19" s="23"/>
      <c r="C19" s="12" t="s">
        <v>28</v>
      </c>
      <c r="D19" s="12" t="s">
        <v>16</v>
      </c>
      <c r="E19" s="21">
        <v>0</v>
      </c>
      <c r="F19" s="21">
        <f t="shared" si="0"/>
        <v>0</v>
      </c>
      <c r="G19" s="21">
        <v>0</v>
      </c>
    </row>
    <row r="20" spans="1:7" ht="42.75" customHeight="1" x14ac:dyDescent="0.2">
      <c r="A20" s="17" t="s">
        <v>31</v>
      </c>
      <c r="B20" s="18" t="s">
        <v>32</v>
      </c>
      <c r="C20" s="19" t="s">
        <v>33</v>
      </c>
      <c r="D20" s="19" t="s">
        <v>0</v>
      </c>
      <c r="E20" s="20">
        <f>E21</f>
        <v>0</v>
      </c>
      <c r="F20" s="21">
        <f t="shared" si="0"/>
        <v>0</v>
      </c>
      <c r="G20" s="20">
        <f>G21</f>
        <v>0</v>
      </c>
    </row>
    <row r="21" spans="1:7" ht="25.5" x14ac:dyDescent="0.2">
      <c r="A21" s="22" t="s">
        <v>15</v>
      </c>
      <c r="B21" s="23"/>
      <c r="C21" s="12" t="s">
        <v>33</v>
      </c>
      <c r="D21" s="12" t="s">
        <v>16</v>
      </c>
      <c r="E21" s="21">
        <v>0</v>
      </c>
      <c r="F21" s="21">
        <f t="shared" si="0"/>
        <v>0</v>
      </c>
      <c r="G21" s="21">
        <v>0</v>
      </c>
    </row>
    <row r="22" spans="1:7" ht="54" x14ac:dyDescent="0.2">
      <c r="A22" s="17" t="s">
        <v>34</v>
      </c>
      <c r="B22" s="18" t="s">
        <v>32</v>
      </c>
      <c r="C22" s="19" t="s">
        <v>35</v>
      </c>
      <c r="D22" s="19" t="s">
        <v>0</v>
      </c>
      <c r="E22" s="20">
        <v>0</v>
      </c>
      <c r="F22" s="21">
        <f t="shared" si="0"/>
        <v>0</v>
      </c>
      <c r="G22" s="20">
        <f>G23</f>
        <v>0</v>
      </c>
    </row>
    <row r="23" spans="1:7" ht="25.5" x14ac:dyDescent="0.2">
      <c r="A23" s="22" t="s">
        <v>15</v>
      </c>
      <c r="B23" s="23"/>
      <c r="C23" s="12" t="s">
        <v>35</v>
      </c>
      <c r="D23" s="12" t="s">
        <v>16</v>
      </c>
      <c r="E23" s="21">
        <v>0</v>
      </c>
      <c r="F23" s="21">
        <f t="shared" si="0"/>
        <v>0</v>
      </c>
      <c r="G23" s="21">
        <v>0</v>
      </c>
    </row>
    <row r="24" spans="1:7" ht="67.5" x14ac:dyDescent="0.2">
      <c r="A24" s="17" t="s">
        <v>36</v>
      </c>
      <c r="B24" s="18" t="s">
        <v>37</v>
      </c>
      <c r="C24" s="19" t="s">
        <v>38</v>
      </c>
      <c r="D24" s="19" t="s">
        <v>0</v>
      </c>
      <c r="E24" s="20">
        <f>E25</f>
        <v>150000</v>
      </c>
      <c r="F24" s="21">
        <f t="shared" si="0"/>
        <v>-55000</v>
      </c>
      <c r="G24" s="20">
        <f>G25</f>
        <v>95000</v>
      </c>
    </row>
    <row r="25" spans="1:7" ht="25.5" x14ac:dyDescent="0.2">
      <c r="A25" s="22" t="s">
        <v>15</v>
      </c>
      <c r="B25" s="23"/>
      <c r="C25" s="12" t="s">
        <v>38</v>
      </c>
      <c r="D25" s="12" t="s">
        <v>16</v>
      </c>
      <c r="E25" s="21">
        <v>150000</v>
      </c>
      <c r="F25" s="21">
        <f t="shared" si="0"/>
        <v>-55000</v>
      </c>
      <c r="G25" s="21">
        <v>95000</v>
      </c>
    </row>
    <row r="26" spans="1:7" ht="40.5" x14ac:dyDescent="0.2">
      <c r="A26" s="17" t="s">
        <v>39</v>
      </c>
      <c r="B26" s="18">
        <v>1003</v>
      </c>
      <c r="C26" s="19" t="s">
        <v>40</v>
      </c>
      <c r="D26" s="19" t="s">
        <v>0</v>
      </c>
      <c r="E26" s="20">
        <f>E27</f>
        <v>50000</v>
      </c>
      <c r="F26" s="21">
        <f t="shared" si="0"/>
        <v>-50000</v>
      </c>
      <c r="G26" s="20">
        <f>G27</f>
        <v>0</v>
      </c>
    </row>
    <row r="27" spans="1:7" ht="25.5" x14ac:dyDescent="0.2">
      <c r="A27" s="22" t="s">
        <v>15</v>
      </c>
      <c r="B27" s="23"/>
      <c r="C27" s="12" t="s">
        <v>40</v>
      </c>
      <c r="D27" s="12" t="s">
        <v>16</v>
      </c>
      <c r="E27" s="21">
        <v>50000</v>
      </c>
      <c r="F27" s="21">
        <f t="shared" si="0"/>
        <v>-50000</v>
      </c>
      <c r="G27" s="21">
        <v>0</v>
      </c>
    </row>
    <row r="28" spans="1:7" ht="81" x14ac:dyDescent="0.2">
      <c r="A28" s="17" t="s">
        <v>41</v>
      </c>
      <c r="B28" s="18" t="s">
        <v>42</v>
      </c>
      <c r="C28" s="19" t="s">
        <v>43</v>
      </c>
      <c r="D28" s="19" t="s">
        <v>0</v>
      </c>
      <c r="E28" s="20">
        <f>E29</f>
        <v>317761</v>
      </c>
      <c r="F28" s="21">
        <f t="shared" si="0"/>
        <v>0</v>
      </c>
      <c r="G28" s="20">
        <f>G29</f>
        <v>317761</v>
      </c>
    </row>
    <row r="29" spans="1:7" ht="25.5" x14ac:dyDescent="0.2">
      <c r="A29" s="22" t="s">
        <v>15</v>
      </c>
      <c r="B29" s="23"/>
      <c r="C29" s="12" t="s">
        <v>43</v>
      </c>
      <c r="D29" s="12" t="s">
        <v>16</v>
      </c>
      <c r="E29" s="21">
        <v>317761</v>
      </c>
      <c r="F29" s="21">
        <f t="shared" si="0"/>
        <v>0</v>
      </c>
      <c r="G29" s="21">
        <f>204631+50000+13130+50000</f>
        <v>317761</v>
      </c>
    </row>
    <row r="30" spans="1:7" ht="40.5" x14ac:dyDescent="0.2">
      <c r="A30" s="17" t="s">
        <v>44</v>
      </c>
      <c r="B30" s="30" t="s">
        <v>45</v>
      </c>
      <c r="C30" s="19" t="s">
        <v>46</v>
      </c>
      <c r="D30" s="19"/>
      <c r="E30" s="20">
        <f>E31</f>
        <v>1011725.03</v>
      </c>
      <c r="F30" s="21">
        <f t="shared" si="0"/>
        <v>0</v>
      </c>
      <c r="G30" s="20">
        <f>G31</f>
        <v>1011725.03</v>
      </c>
    </row>
    <row r="31" spans="1:7" ht="25.5" x14ac:dyDescent="0.2">
      <c r="A31" s="22" t="s">
        <v>15</v>
      </c>
      <c r="B31" s="31"/>
      <c r="C31" s="12">
        <v>2030010010</v>
      </c>
      <c r="D31" s="12"/>
      <c r="E31" s="21">
        <v>1011725.03</v>
      </c>
      <c r="F31" s="21">
        <f t="shared" si="0"/>
        <v>0</v>
      </c>
      <c r="G31" s="21">
        <v>1011725.03</v>
      </c>
    </row>
    <row r="32" spans="1:7" ht="54" x14ac:dyDescent="0.2">
      <c r="A32" s="17" t="s">
        <v>47</v>
      </c>
      <c r="B32" s="18" t="s">
        <v>45</v>
      </c>
      <c r="C32" s="19" t="s">
        <v>48</v>
      </c>
      <c r="D32" s="19" t="s">
        <v>0</v>
      </c>
      <c r="E32" s="20">
        <f>E33</f>
        <v>666902.67000000004</v>
      </c>
      <c r="F32" s="21">
        <f t="shared" si="0"/>
        <v>0</v>
      </c>
      <c r="G32" s="20">
        <f>G33</f>
        <v>666902.67000000004</v>
      </c>
    </row>
    <row r="33" spans="1:7" ht="25.5" x14ac:dyDescent="0.2">
      <c r="A33" s="22" t="s">
        <v>15</v>
      </c>
      <c r="B33" s="23"/>
      <c r="C33" s="12"/>
      <c r="D33" s="12" t="s">
        <v>16</v>
      </c>
      <c r="E33" s="21">
        <v>666902.67000000004</v>
      </c>
      <c r="F33" s="21">
        <f t="shared" si="0"/>
        <v>0</v>
      </c>
      <c r="G33" s="21">
        <f>29233+637669.67</f>
        <v>666902.67000000004</v>
      </c>
    </row>
    <row r="34" spans="1:7" ht="54" x14ac:dyDescent="0.2">
      <c r="A34" s="17" t="s">
        <v>49</v>
      </c>
      <c r="B34" s="18" t="s">
        <v>42</v>
      </c>
      <c r="C34" s="19" t="s">
        <v>48</v>
      </c>
      <c r="D34" s="19" t="s">
        <v>0</v>
      </c>
      <c r="E34" s="20">
        <f>E35</f>
        <v>0</v>
      </c>
      <c r="F34" s="21">
        <f t="shared" si="0"/>
        <v>0</v>
      </c>
      <c r="G34" s="20">
        <f>G35</f>
        <v>0</v>
      </c>
    </row>
    <row r="35" spans="1:7" ht="25.5" x14ac:dyDescent="0.2">
      <c r="A35" s="22" t="s">
        <v>15</v>
      </c>
      <c r="B35" s="23"/>
      <c r="C35" s="12"/>
      <c r="D35" s="12" t="s">
        <v>16</v>
      </c>
      <c r="E35" s="21">
        <v>0</v>
      </c>
      <c r="F35" s="21">
        <f t="shared" si="0"/>
        <v>0</v>
      </c>
      <c r="G35" s="21">
        <v>0</v>
      </c>
    </row>
    <row r="36" spans="1:7" ht="40.5" x14ac:dyDescent="0.2">
      <c r="A36" s="17" t="s">
        <v>50</v>
      </c>
      <c r="B36" s="18" t="s">
        <v>20</v>
      </c>
      <c r="C36" s="19">
        <v>2320062650</v>
      </c>
      <c r="D36" s="19"/>
      <c r="E36" s="20">
        <f>E37</f>
        <v>1000000</v>
      </c>
      <c r="F36" s="21">
        <f t="shared" si="0"/>
        <v>0</v>
      </c>
      <c r="G36" s="20">
        <f>G37</f>
        <v>1000000</v>
      </c>
    </row>
    <row r="37" spans="1:7" ht="25.5" x14ac:dyDescent="0.2">
      <c r="A37" s="22" t="s">
        <v>15</v>
      </c>
      <c r="B37" s="23"/>
      <c r="C37" s="12"/>
      <c r="D37" s="12">
        <v>200</v>
      </c>
      <c r="E37" s="24">
        <v>1000000</v>
      </c>
      <c r="F37" s="21">
        <f t="shared" si="0"/>
        <v>0</v>
      </c>
      <c r="G37" s="25">
        <v>1000000</v>
      </c>
    </row>
    <row r="38" spans="1:7" s="27" customFormat="1" ht="45" customHeight="1" x14ac:dyDescent="0.2">
      <c r="A38" s="17" t="s">
        <v>51</v>
      </c>
      <c r="B38" s="18"/>
      <c r="C38" s="19" t="s">
        <v>52</v>
      </c>
      <c r="D38" s="19"/>
      <c r="E38" s="26">
        <f>E39</f>
        <v>79300</v>
      </c>
      <c r="F38" s="21">
        <f t="shared" si="0"/>
        <v>340000</v>
      </c>
      <c r="G38" s="26">
        <f>G39</f>
        <v>419300</v>
      </c>
    </row>
    <row r="39" spans="1:7" ht="30.75" customHeight="1" x14ac:dyDescent="0.2">
      <c r="A39" s="22" t="s">
        <v>15</v>
      </c>
      <c r="B39" s="23" t="s">
        <v>20</v>
      </c>
      <c r="C39" s="12" t="s">
        <v>52</v>
      </c>
      <c r="D39" s="12"/>
      <c r="E39" s="25">
        <v>79300</v>
      </c>
      <c r="F39" s="21">
        <f t="shared" si="0"/>
        <v>340000</v>
      </c>
      <c r="G39" s="25">
        <f>419300</f>
        <v>419300</v>
      </c>
    </row>
  </sheetData>
  <mergeCells count="3">
    <mergeCell ref="A2:G2"/>
    <mergeCell ref="A3:G3"/>
    <mergeCell ref="B30:B31"/>
  </mergeCells>
  <pageMargins left="0.78740157480314965" right="0.39370078740157483" top="0.39370078740157483" bottom="0.39370078740157483" header="0.31496062992125984" footer="0.31496062992125984"/>
  <pageSetup paperSize="9" scale="65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Приемная</cp:lastModifiedBy>
  <cp:revision/>
  <cp:lastPrinted>2021-08-20T07:15:55Z</cp:lastPrinted>
  <dcterms:created xsi:type="dcterms:W3CDTF">2006-09-16T00:00:00Z</dcterms:created>
  <dcterms:modified xsi:type="dcterms:W3CDTF">2021-08-20T07:16:19Z</dcterms:modified>
  <cp:category/>
  <cp:contentStatus/>
</cp:coreProperties>
</file>