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Бухгалтерия 1\Desktop\Галя\Бюджет\Бюджет на 2021 год\Бюджет на 2021 год сессия 35-1 от 22.12.2020г\"/>
    </mc:Choice>
  </mc:AlternateContent>
  <bookViews>
    <workbookView xWindow="240" yWindow="105" windowWidth="14805" windowHeight="8010" activeTab="1"/>
  </bookViews>
  <sheets>
    <sheet name="2021-2023г" sheetId="2" r:id="rId1"/>
    <sheet name="2021г с контрольными " sheetId="3" r:id="rId2"/>
  </sheets>
  <definedNames>
    <definedName name="_xlnm.Print_Titles" localSheetId="0">'2021-2023г'!$2:$5</definedName>
  </definedNames>
  <calcPr calcId="162913"/>
</workbook>
</file>

<file path=xl/calcChain.xml><?xml version="1.0" encoding="utf-8"?>
<calcChain xmlns="http://schemas.openxmlformats.org/spreadsheetml/2006/main">
  <c r="C30" i="3" l="1"/>
  <c r="C39" i="3"/>
  <c r="C6" i="3"/>
  <c r="C7" i="3"/>
  <c r="C37" i="3"/>
  <c r="E35" i="3" l="1"/>
  <c r="D35" i="3"/>
  <c r="C35" i="3"/>
  <c r="E33" i="3"/>
  <c r="D33" i="3"/>
  <c r="D30" i="3" s="1"/>
  <c r="C33" i="3"/>
  <c r="E31" i="3"/>
  <c r="E30" i="3" s="1"/>
  <c r="D31" i="3"/>
  <c r="C31" i="3"/>
  <c r="E28" i="3"/>
  <c r="E27" i="3" s="1"/>
  <c r="D28" i="3"/>
  <c r="C28" i="3"/>
  <c r="C27" i="3" s="1"/>
  <c r="D27" i="3"/>
  <c r="E26" i="3"/>
  <c r="D26" i="3"/>
  <c r="C26" i="3"/>
  <c r="E21" i="3"/>
  <c r="D21" i="3"/>
  <c r="C21" i="3"/>
  <c r="E19" i="3"/>
  <c r="E18" i="3" s="1"/>
  <c r="D19" i="3"/>
  <c r="C19" i="3"/>
  <c r="C18" i="3" s="1"/>
  <c r="D18" i="3"/>
  <c r="E14" i="3"/>
  <c r="D14" i="3"/>
  <c r="C14" i="3"/>
  <c r="C11" i="3" s="1"/>
  <c r="E12" i="3"/>
  <c r="D12" i="3"/>
  <c r="D11" i="3" s="1"/>
  <c r="C12" i="3"/>
  <c r="E11" i="3"/>
  <c r="E9" i="3"/>
  <c r="D9" i="3"/>
  <c r="D7" i="3" s="1"/>
  <c r="D6" i="3" s="1"/>
  <c r="D39" i="3" s="1"/>
  <c r="C9" i="3"/>
  <c r="E8" i="3"/>
  <c r="D8" i="3"/>
  <c r="C8" i="3"/>
  <c r="E7" i="3" l="1"/>
  <c r="E6" i="3" s="1"/>
  <c r="E39" i="3" s="1"/>
  <c r="E35" i="2"/>
  <c r="D35" i="2"/>
  <c r="E33" i="2"/>
  <c r="D33" i="2"/>
  <c r="E31" i="2"/>
  <c r="E30" i="2" s="1"/>
  <c r="D31" i="2"/>
  <c r="E28" i="2"/>
  <c r="E26" i="2" s="1"/>
  <c r="D28" i="2"/>
  <c r="D27" i="2" s="1"/>
  <c r="E21" i="2"/>
  <c r="D21" i="2"/>
  <c r="E19" i="2"/>
  <c r="E18" i="2" s="1"/>
  <c r="D19" i="2"/>
  <c r="D18" i="2" s="1"/>
  <c r="E14" i="2"/>
  <c r="D14" i="2"/>
  <c r="E12" i="2"/>
  <c r="D12" i="2"/>
  <c r="D11" i="2" s="1"/>
  <c r="E11" i="2"/>
  <c r="E9" i="2"/>
  <c r="D9" i="2"/>
  <c r="E8" i="2"/>
  <c r="D8" i="2"/>
  <c r="D30" i="2" l="1"/>
  <c r="E7" i="2"/>
  <c r="E6" i="2" s="1"/>
  <c r="E37" i="2" s="1"/>
  <c r="D7" i="2"/>
  <c r="D26" i="2"/>
  <c r="E27" i="2"/>
  <c r="C9" i="2"/>
  <c r="C8" i="2"/>
  <c r="D6" i="2" l="1"/>
  <c r="D37" i="2" s="1"/>
  <c r="C35" i="2"/>
  <c r="C33" i="2"/>
  <c r="C31" i="2"/>
  <c r="C28" i="2"/>
  <c r="C27" i="2" s="1"/>
  <c r="C21" i="2"/>
  <c r="C19" i="2"/>
  <c r="C18" i="2" s="1"/>
  <c r="C14" i="2"/>
  <c r="C12" i="2"/>
  <c r="C30" i="2" l="1"/>
  <c r="C11" i="2"/>
  <c r="C7" i="2" s="1"/>
  <c r="C26" i="2"/>
  <c r="C6" i="2" l="1"/>
  <c r="C37" i="2" s="1"/>
</calcChain>
</file>

<file path=xl/sharedStrings.xml><?xml version="1.0" encoding="utf-8"?>
<sst xmlns="http://schemas.openxmlformats.org/spreadsheetml/2006/main" count="152" uniqueCount="64">
  <si>
    <t/>
  </si>
  <si>
    <t>КБК</t>
  </si>
  <si>
    <t>Наименование</t>
  </si>
  <si>
    <t>НАЛОГОВЫЕ И НЕНАЛОГОВЫЕ ДОХОДЫ</t>
  </si>
  <si>
    <t>Налоговые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</si>
  <si>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</si>
  <si>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</si>
  <si>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</si>
  <si>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</si>
  <si>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</si>
  <si>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осущестляются в соответствии со статьями 227, 227.1 и 228 Налогового кодекса Российской Федерации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</si>
  <si>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</si>
  <si>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</si>
  <si>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</si>
  <si>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</si>
  <si>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182 1 06 01000 00 0000 110</t>
  </si>
  <si>
    <t>000 1 06 06000 00 0000 110</t>
  </si>
  <si>
    <t>Земельный налог</t>
  </si>
  <si>
    <t>182 1 06 06000 00 0000 110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</si>
  <si>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</si>
  <si>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</si>
  <si>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</si>
  <si>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</si>
  <si>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182 1 08 04020 01 0000 110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</si>
  <si>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</si>
  <si>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</si>
  <si>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</si>
  <si>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</si>
  <si>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</si>
  <si>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</t>
  </si>
  <si>
    <t>807 1 11 05035 10 0000 120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</si>
  <si>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</si>
  <si>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</si>
  <si>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</si>
  <si>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</si>
  <si>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</si>
  <si>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ВСЕГО ДОХОДОВ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</si>
  <si>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</si>
  <si>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на выполнение отдельных государственных полномочий по государственной регистрации актов гражданского состояния</t>
  </si>
  <si>
    <t>000 1 03 00000 00 0000 000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</si>
  <si>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</si>
  <si>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</si>
  <si>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100 1 03 02261 01 0000 110</t>
  </si>
  <si>
    <t>807 2 02 15001 10 0000 150</t>
  </si>
  <si>
    <t xml:space="preserve">      807 2 02 35118 10 0000 150</t>
  </si>
  <si>
    <t xml:space="preserve">      807 2 02 35930 10 0000 150</t>
  </si>
  <si>
    <t>100 1 03 02231 01 0000 110</t>
  </si>
  <si>
    <t>100 1 03 02241 01 0000 110</t>
  </si>
  <si>
    <t>100 1 03 02251 01 0000 110</t>
  </si>
  <si>
    <t>Сумма на 2021 год</t>
  </si>
  <si>
    <t>Сумма на 2022год</t>
  </si>
  <si>
    <t>Сумма на 2023 год</t>
  </si>
  <si>
    <t>Земельный налог с организаций</t>
  </si>
  <si>
    <t>Земельный налог с физических лиц</t>
  </si>
  <si>
    <t>182 1 06 06030 00 0000 110</t>
  </si>
  <si>
    <t>182 1 06 06040 00 0000 110</t>
  </si>
  <si>
    <t>Прогнозируемый объем поступления доходов в  Бюджет муниципального образования "Чуонинский наслег" Мирнинского района Республики Саха (Якутия) на 2021-2023 годы</t>
  </si>
  <si>
    <t>руб.</t>
  </si>
  <si>
    <t>Приложение №3
к решению XXXV сессии IV созыва
№ ___ от «___» ________ 2020  года</t>
  </si>
  <si>
    <t>Прогнозируемый объем поступления доходов в  Бюджет муниципального образования "Чуонинский наслег" Мирнинского района Республики Саха (Якутия) на 2021 год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</si>
  <si>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</si>
  <si>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 xml:space="preserve">      807 2 02 04160 10 0000 150</t>
  </si>
  <si>
    <t>Межбюджетные трансферты, на разработку ПСД "Строительство гаражного бокса в с.Арылах</t>
  </si>
  <si>
    <t>Приложение №3
к решению XXXV сессии IV созыва
№ 35-1 от «22» декабря 2020 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</si>
</sst>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8" x14ac:knownFonts="1">
    <font>
      <sz val="10"/>
      <color rgb="FF000000"/>
      <name val="Times New Roman"/>
      <family val="2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2"/>
    </font>
    <font>
      <b/>
      <sz val="10"/>
      <name val="Times New Roman"/>
      <family val="2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>
      <alignment vertical="top" wrapText="1"/>
    </xf>
    <xf numFmtId="0" fontId="4" fillId="0" borderId="0"/>
    <xf numFmtId="0" fontId="1" fillId="0" borderId="0"/>
  </cellStyleXfs>
  <cellXfs count="51">
    <xf numFmtId="0" fontId="0" fillId="0" borderId="0" xfId="0" applyFont="1" applyFill="1" applyAlignment="1">
      <alignment vertical="top" wrapText="1"/>
    </xf>
    <xf numFmtId="0" fontId="0" fillId="2" borderId="2" xfId="0" applyFont="1" applyFill="1" applyBorder="1" applyAlignment="1">
      <alignment vertical="top" wrapText="1"/>
    </xf>
    <xf numFmtId="4" fontId="2" fillId="2" borderId="2" xfId="0" applyNumberFormat="1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0" fillId="2" borderId="0" xfId="0" applyFont="1" applyFill="1" applyAlignment="1">
      <alignment vertical="top" wrapText="1"/>
    </xf>
    <xf numFmtId="2" fontId="0" fillId="2" borderId="0" xfId="0" applyNumberFormat="1" applyFont="1" applyFill="1" applyAlignment="1">
      <alignment vertical="top" wrapText="1"/>
    </xf>
    <xf numFmtId="0" fontId="0" fillId="2" borderId="0" xfId="0" applyFont="1" applyFill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vertical="top" wrapText="1"/>
    </xf>
    <xf numFmtId="4" fontId="0" fillId="2" borderId="1" xfId="0" applyNumberFormat="1" applyFont="1" applyFill="1" applyBorder="1" applyAlignment="1">
      <alignment horizontal="right" vertical="top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0" fontId="3" fillId="2" borderId="1" xfId="0" applyNumberFormat="1" applyFont="1" applyFill="1" applyBorder="1" applyAlignment="1">
      <alignment vertical="top" wrapText="1"/>
    </xf>
    <xf numFmtId="164" fontId="0" fillId="2" borderId="0" xfId="0" applyNumberFormat="1" applyFont="1" applyFill="1" applyAlignment="1">
      <alignment vertical="top" wrapText="1"/>
    </xf>
    <xf numFmtId="0" fontId="0" fillId="2" borderId="1" xfId="0" applyNumberFormat="1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4" fontId="2" fillId="2" borderId="3" xfId="0" applyNumberFormat="1" applyFont="1" applyFill="1" applyBorder="1" applyAlignment="1">
      <alignment horizontal="right" vertical="top" wrapText="1"/>
    </xf>
    <xf numFmtId="0" fontId="2" fillId="2" borderId="2" xfId="0" applyFont="1" applyFill="1" applyBorder="1" applyAlignment="1">
      <alignment horizontal="center" vertical="top" wrapText="1"/>
    </xf>
    <xf numFmtId="4" fontId="2" fillId="2" borderId="2" xfId="0" applyNumberFormat="1" applyFont="1" applyFill="1" applyBorder="1" applyAlignment="1">
      <alignment horizontal="right" vertical="top" wrapText="1"/>
    </xf>
    <xf numFmtId="0" fontId="5" fillId="2" borderId="2" xfId="0" applyFont="1" applyFill="1" applyBorder="1" applyAlignment="1">
      <alignment horizontal="center" vertical="top" wrapText="1"/>
    </xf>
    <xf numFmtId="4" fontId="0" fillId="2" borderId="2" xfId="0" applyNumberFormat="1" applyFont="1" applyFill="1" applyBorder="1" applyAlignment="1">
      <alignment horizontal="right" vertical="top" wrapText="1"/>
    </xf>
    <xf numFmtId="0" fontId="6" fillId="2" borderId="2" xfId="0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vertical="top" wrapText="1"/>
    </xf>
    <xf numFmtId="4" fontId="3" fillId="2" borderId="2" xfId="0" applyNumberFormat="1" applyFont="1" applyFill="1" applyBorder="1" applyAlignment="1">
      <alignment horizontal="right" vertical="top" wrapText="1"/>
    </xf>
    <xf numFmtId="0" fontId="0" fillId="2" borderId="0" xfId="0" applyFont="1" applyFill="1" applyBorder="1" applyAlignment="1">
      <alignment vertical="top" wrapText="1"/>
    </xf>
    <xf numFmtId="0" fontId="5" fillId="2" borderId="2" xfId="0" applyNumberFormat="1" applyFont="1" applyFill="1" applyBorder="1" applyAlignment="1">
      <alignment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2" xfId="0" applyNumberFormat="1" applyFill="1" applyBorder="1" applyAlignment="1">
      <alignment vertical="top" wrapText="1"/>
    </xf>
    <xf numFmtId="2" fontId="0" fillId="2" borderId="0" xfId="0" applyNumberFormat="1" applyFill="1" applyAlignment="1">
      <alignment horizontal="right" vertical="top" wrapText="1"/>
    </xf>
    <xf numFmtId="2" fontId="0" fillId="2" borderId="0" xfId="0" applyNumberFormat="1" applyFill="1" applyAlignment="1">
      <alignment vertical="top" wrapText="1"/>
    </xf>
    <xf numFmtId="4" fontId="0" fillId="3" borderId="1" xfId="0" applyNumberFormat="1" applyFont="1" applyFill="1" applyBorder="1" applyAlignment="1">
      <alignment vertical="top" wrapText="1"/>
    </xf>
    <xf numFmtId="4" fontId="3" fillId="3" borderId="1" xfId="0" applyNumberFormat="1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4" fontId="0" fillId="3" borderId="2" xfId="0" applyNumberFormat="1" applyFont="1" applyFill="1" applyBorder="1" applyAlignment="1">
      <alignment horizontal="right" vertical="top" wrapText="1"/>
    </xf>
    <xf numFmtId="4" fontId="0" fillId="3" borderId="2" xfId="0" applyNumberFormat="1" applyFont="1" applyFill="1" applyBorder="1" applyAlignment="1">
      <alignment vertical="top" wrapText="1"/>
    </xf>
    <xf numFmtId="0" fontId="5" fillId="2" borderId="0" xfId="0" applyFont="1" applyFill="1" applyAlignment="1">
      <alignment vertical="top" wrapText="1"/>
    </xf>
    <xf numFmtId="0" fontId="2" fillId="0" borderId="2" xfId="0" applyNumberFormat="1" applyFont="1" applyFill="1" applyBorder="1" applyAlignment="1">
      <alignment vertical="top" wrapText="1"/>
    </xf>
    <xf numFmtId="0" fontId="5" fillId="0" borderId="2" xfId="0" applyNumberFormat="1" applyFont="1" applyFill="1" applyBorder="1" applyAlignment="1">
      <alignment vertical="top" wrapText="1"/>
    </xf>
    <xf numFmtId="0" fontId="7" fillId="2" borderId="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5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 vertical="top" wrapText="1"/>
    </xf>
    <xf numFmtId="4" fontId="3" fillId="2" borderId="1" xfId="0" applyNumberFormat="1" applyFont="1" applyFill="1" applyBorder="1" applyAlignment="1">
      <alignment vertical="top" wrapText="1"/>
    </xf>
    <xf numFmtId="4" fontId="0" fillId="2" borderId="1" xfId="0" applyNumberFormat="1" applyFont="1" applyFill="1" applyBorder="1" applyAlignment="1">
      <alignment vertical="top" wrapText="1"/>
    </xf>
    <xf numFmtId="4" fontId="0" fillId="2" borderId="2" xfId="0" applyNumberFormat="1" applyFont="1" applyFill="1" applyBorder="1" applyAlignment="1">
      <alignment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opLeftCell="A4" workbookViewId="0">
      <selection activeCell="C40" sqref="C40"/>
    </sheetView>
  </sheetViews>
  <sheetFormatPr defaultRowHeight="12.75" x14ac:dyDescent="0.2"/>
  <cols>
    <col min="1" max="1" width="30.1640625" style="4" customWidth="1"/>
    <col min="2" max="2" width="81.5" style="4" customWidth="1"/>
    <col min="3" max="3" width="20.1640625" style="5" customWidth="1"/>
    <col min="4" max="4" width="20" style="5" customWidth="1"/>
    <col min="5" max="5" width="19" style="4" customWidth="1"/>
    <col min="6" max="16384" width="9.33203125" style="4"/>
  </cols>
  <sheetData>
    <row r="1" spans="1:5" x14ac:dyDescent="0.2">
      <c r="A1" s="4" t="s">
        <v>0</v>
      </c>
      <c r="C1" s="35"/>
    </row>
    <row r="2" spans="1:5" ht="48" customHeight="1" x14ac:dyDescent="0.2">
      <c r="A2" s="46" t="s">
        <v>58</v>
      </c>
      <c r="B2" s="46"/>
      <c r="C2" s="46"/>
      <c r="D2" s="46"/>
      <c r="E2" s="46"/>
    </row>
    <row r="3" spans="1:5" ht="28.5" customHeight="1" x14ac:dyDescent="0.2">
      <c r="A3" s="47" t="s">
        <v>56</v>
      </c>
      <c r="B3" s="47"/>
      <c r="C3" s="47"/>
      <c r="D3" s="47"/>
      <c r="E3" s="47"/>
    </row>
    <row r="4" spans="1:5" ht="20.25" customHeight="1" x14ac:dyDescent="0.2">
      <c r="A4" s="6" t="s">
        <v>0</v>
      </c>
      <c r="B4" s="6" t="s">
        <v>0</v>
      </c>
      <c r="E4" s="34" t="s">
        <v>57</v>
      </c>
    </row>
    <row r="5" spans="1:5" ht="38.25" customHeight="1" x14ac:dyDescent="0.2">
      <c r="A5" s="7" t="s">
        <v>1</v>
      </c>
      <c r="B5" s="7" t="s">
        <v>2</v>
      </c>
      <c r="C5" s="8" t="s">
        <v>49</v>
      </c>
      <c r="D5" s="8" t="s">
        <v>50</v>
      </c>
      <c r="E5" s="8" t="s">
        <v>51</v>
      </c>
    </row>
    <row r="6" spans="1:5" ht="14.45" customHeight="1" x14ac:dyDescent="0.2">
      <c r="A6" s="9" t="s">
        <v>0</v>
      </c>
      <c r="B6" s="10" t="s">
        <v>3</v>
      </c>
      <c r="C6" s="11">
        <f>C7+C26</f>
        <v>6916410</v>
      </c>
      <c r="D6" s="11">
        <f t="shared" ref="D6:E6" si="0">D7+D26</f>
        <v>7411640</v>
      </c>
      <c r="E6" s="11">
        <f t="shared" si="0"/>
        <v>7658870</v>
      </c>
    </row>
    <row r="7" spans="1:5" ht="14.45" customHeight="1" x14ac:dyDescent="0.2">
      <c r="A7" s="10" t="s">
        <v>0</v>
      </c>
      <c r="B7" s="10" t="s">
        <v>4</v>
      </c>
      <c r="C7" s="11">
        <f>C9+C11+C18+C21</f>
        <v>6819410</v>
      </c>
      <c r="D7" s="11">
        <f t="shared" ref="D7:E7" si="1">D9+D11+D18+D21</f>
        <v>7314640</v>
      </c>
      <c r="E7" s="11">
        <f t="shared" si="1"/>
        <v>7561870</v>
      </c>
    </row>
    <row r="8" spans="1:5" ht="14.45" customHeight="1" x14ac:dyDescent="0.2">
      <c r="A8" s="9" t="s">
        <v>5</v>
      </c>
      <c r="B8" s="10" t="s">
        <v>6</v>
      </c>
      <c r="C8" s="11">
        <f>C10</f>
        <v>5640000</v>
      </c>
      <c r="D8" s="11">
        <f t="shared" ref="D8:E8" si="2">D10</f>
        <v>6130000</v>
      </c>
      <c r="E8" s="11">
        <f t="shared" si="2"/>
        <v>6370000</v>
      </c>
    </row>
    <row r="9" spans="1:5" ht="14.45" customHeight="1" x14ac:dyDescent="0.2">
      <c r="A9" s="9" t="s">
        <v>7</v>
      </c>
      <c r="B9" s="10" t="s">
        <v>8</v>
      </c>
      <c r="C9" s="11">
        <f>C10</f>
        <v>5640000</v>
      </c>
      <c r="D9" s="11">
        <f t="shared" ref="D9:E9" si="3">D10</f>
        <v>6130000</v>
      </c>
      <c r="E9" s="11">
        <f t="shared" si="3"/>
        <v>6370000</v>
      </c>
    </row>
    <row r="10" spans="1:5" ht="72.599999999999994" customHeight="1" x14ac:dyDescent="0.2">
      <c r="A10" s="12" t="s">
        <v>9</v>
      </c>
      <c r="B10" s="13" t="s">
        <v>10</v>
      </c>
      <c r="C10" s="14">
        <v>5640000</v>
      </c>
      <c r="D10" s="14">
        <v>6130000</v>
      </c>
      <c r="E10" s="14">
        <v>6370000</v>
      </c>
    </row>
    <row r="11" spans="1:5" ht="14.45" customHeight="1" x14ac:dyDescent="0.2">
      <c r="A11" s="9" t="s">
        <v>11</v>
      </c>
      <c r="B11" s="10" t="s">
        <v>12</v>
      </c>
      <c r="C11" s="11">
        <f>C12+C14</f>
        <v>1016000</v>
      </c>
      <c r="D11" s="11">
        <f t="shared" ref="D11:E11" si="4">D12+D14</f>
        <v>1016000</v>
      </c>
      <c r="E11" s="11">
        <f t="shared" si="4"/>
        <v>1016000</v>
      </c>
    </row>
    <row r="12" spans="1:5" ht="14.45" customHeight="1" x14ac:dyDescent="0.2">
      <c r="A12" s="9" t="s">
        <v>13</v>
      </c>
      <c r="B12" s="10" t="s">
        <v>14</v>
      </c>
      <c r="C12" s="11">
        <f>C13</f>
        <v>80000</v>
      </c>
      <c r="D12" s="11">
        <f t="shared" ref="D12:E12" si="5">D13</f>
        <v>80000</v>
      </c>
      <c r="E12" s="11">
        <f t="shared" si="5"/>
        <v>80000</v>
      </c>
    </row>
    <row r="13" spans="1:5" ht="14.25" customHeight="1" x14ac:dyDescent="0.2">
      <c r="A13" s="12" t="s">
        <v>15</v>
      </c>
      <c r="B13" s="13" t="s">
        <v>14</v>
      </c>
      <c r="C13" s="14">
        <v>80000</v>
      </c>
      <c r="D13" s="14">
        <v>80000</v>
      </c>
      <c r="E13" s="14">
        <v>80000</v>
      </c>
    </row>
    <row r="14" spans="1:5" ht="14.45" customHeight="1" x14ac:dyDescent="0.2">
      <c r="A14" s="9" t="s">
        <v>16</v>
      </c>
      <c r="B14" s="10" t="s">
        <v>17</v>
      </c>
      <c r="C14" s="11">
        <f>C15</f>
        <v>936000</v>
      </c>
      <c r="D14" s="11">
        <f t="shared" ref="D14:E14" si="6">D15</f>
        <v>936000</v>
      </c>
      <c r="E14" s="11">
        <f t="shared" si="6"/>
        <v>936000</v>
      </c>
    </row>
    <row r="15" spans="1:5" ht="14.25" customHeight="1" x14ac:dyDescent="0.2">
      <c r="A15" s="12" t="s">
        <v>18</v>
      </c>
      <c r="B15" s="13" t="s">
        <v>17</v>
      </c>
      <c r="C15" s="14">
        <v>936000</v>
      </c>
      <c r="D15" s="14">
        <v>936000</v>
      </c>
      <c r="E15" s="14">
        <v>936000</v>
      </c>
    </row>
    <row r="16" spans="1:5" ht="14.25" customHeight="1" x14ac:dyDescent="0.2">
      <c r="A16" s="15" t="s">
        <v>54</v>
      </c>
      <c r="B16" s="16" t="s">
        <v>52</v>
      </c>
      <c r="C16" s="14">
        <v>886000</v>
      </c>
      <c r="D16" s="14">
        <v>886000</v>
      </c>
      <c r="E16" s="14">
        <v>886000</v>
      </c>
    </row>
    <row r="17" spans="1:5" ht="14.25" customHeight="1" x14ac:dyDescent="0.2">
      <c r="A17" s="15" t="s">
        <v>55</v>
      </c>
      <c r="B17" s="16" t="s">
        <v>53</v>
      </c>
      <c r="C17" s="14">
        <v>50000</v>
      </c>
      <c r="D17" s="14">
        <v>50000</v>
      </c>
      <c r="E17" s="14">
        <v>50000</v>
      </c>
    </row>
    <row r="18" spans="1:5" ht="14.45" customHeight="1" x14ac:dyDescent="0.2">
      <c r="A18" s="9" t="s">
        <v>19</v>
      </c>
      <c r="B18" s="10" t="s">
        <v>20</v>
      </c>
      <c r="C18" s="11">
        <f t="shared" ref="C18:E19" si="7">C19</f>
        <v>10000</v>
      </c>
      <c r="D18" s="11">
        <f t="shared" si="7"/>
        <v>11000</v>
      </c>
      <c r="E18" s="11">
        <f t="shared" si="7"/>
        <v>12000</v>
      </c>
    </row>
    <row r="19" spans="1:5" ht="43.35" customHeight="1" x14ac:dyDescent="0.2">
      <c r="A19" s="9" t="s">
        <v>21</v>
      </c>
      <c r="B19" s="10" t="s">
        <v>22</v>
      </c>
      <c r="C19" s="11">
        <f t="shared" si="7"/>
        <v>10000</v>
      </c>
      <c r="D19" s="11">
        <f t="shared" si="7"/>
        <v>11000</v>
      </c>
      <c r="E19" s="11">
        <f t="shared" si="7"/>
        <v>12000</v>
      </c>
    </row>
    <row r="20" spans="1:5" ht="57.6" customHeight="1" x14ac:dyDescent="0.2">
      <c r="A20" s="12" t="s">
        <v>23</v>
      </c>
      <c r="B20" s="13" t="s">
        <v>24</v>
      </c>
      <c r="C20" s="14">
        <v>10000</v>
      </c>
      <c r="D20" s="14">
        <v>11000</v>
      </c>
      <c r="E20" s="14">
        <v>12000</v>
      </c>
    </row>
    <row r="21" spans="1:5" s="18" customFormat="1" ht="43.35" customHeight="1" x14ac:dyDescent="0.2">
      <c r="A21" s="17" t="s">
        <v>39</v>
      </c>
      <c r="B21" s="17" t="s">
        <v>40</v>
      </c>
      <c r="C21" s="37">
        <f>SUM(C22:C25)</f>
        <v>153410</v>
      </c>
      <c r="D21" s="37">
        <f t="shared" ref="D21:E21" si="8">SUM(D22:D25)</f>
        <v>157640</v>
      </c>
      <c r="E21" s="37">
        <f t="shared" si="8"/>
        <v>163870</v>
      </c>
    </row>
    <row r="22" spans="1:5" s="18" customFormat="1" ht="72.599999999999994" customHeight="1" x14ac:dyDescent="0.2">
      <c r="A22" s="19" t="s">
        <v>46</v>
      </c>
      <c r="B22" s="19" t="s">
        <v>41</v>
      </c>
      <c r="C22" s="36">
        <v>70440</v>
      </c>
      <c r="D22" s="36">
        <v>72470</v>
      </c>
      <c r="E22" s="36">
        <v>75870</v>
      </c>
    </row>
    <row r="23" spans="1:5" ht="57.6" customHeight="1" x14ac:dyDescent="0.2">
      <c r="A23" s="19" t="s">
        <v>47</v>
      </c>
      <c r="B23" s="19" t="s">
        <v>41</v>
      </c>
      <c r="C23" s="36">
        <v>400</v>
      </c>
      <c r="D23" s="36">
        <v>410</v>
      </c>
      <c r="E23" s="36">
        <v>420</v>
      </c>
    </row>
    <row r="24" spans="1:5" ht="57.6" customHeight="1" x14ac:dyDescent="0.2">
      <c r="A24" s="19" t="s">
        <v>48</v>
      </c>
      <c r="B24" s="19" t="s">
        <v>41</v>
      </c>
      <c r="C24" s="36">
        <v>92660</v>
      </c>
      <c r="D24" s="36">
        <v>95080</v>
      </c>
      <c r="E24" s="36">
        <v>99230</v>
      </c>
    </row>
    <row r="25" spans="1:5" ht="57.6" customHeight="1" x14ac:dyDescent="0.2">
      <c r="A25" s="19" t="s">
        <v>42</v>
      </c>
      <c r="B25" s="19" t="s">
        <v>41</v>
      </c>
      <c r="C25" s="36">
        <v>-10090</v>
      </c>
      <c r="D25" s="36">
        <v>-10320</v>
      </c>
      <c r="E25" s="36">
        <v>-11650</v>
      </c>
    </row>
    <row r="26" spans="1:5" ht="14.45" customHeight="1" x14ac:dyDescent="0.2">
      <c r="A26" s="10" t="s">
        <v>0</v>
      </c>
      <c r="B26" s="10" t="s">
        <v>25</v>
      </c>
      <c r="C26" s="11">
        <f>C28</f>
        <v>97000</v>
      </c>
      <c r="D26" s="11">
        <f t="shared" ref="D26:E26" si="9">D28</f>
        <v>97000</v>
      </c>
      <c r="E26" s="11">
        <f t="shared" si="9"/>
        <v>97000</v>
      </c>
    </row>
    <row r="27" spans="1:5" ht="43.35" customHeight="1" x14ac:dyDescent="0.2">
      <c r="A27" s="9" t="s">
        <v>26</v>
      </c>
      <c r="B27" s="10" t="s">
        <v>27</v>
      </c>
      <c r="C27" s="11">
        <f>C28</f>
        <v>97000</v>
      </c>
      <c r="D27" s="11">
        <f t="shared" ref="D27:E28" si="10">D28</f>
        <v>97000</v>
      </c>
      <c r="E27" s="11">
        <f t="shared" si="10"/>
        <v>97000</v>
      </c>
    </row>
    <row r="28" spans="1:5" ht="72.599999999999994" customHeight="1" x14ac:dyDescent="0.2">
      <c r="A28" s="9" t="s">
        <v>28</v>
      </c>
      <c r="B28" s="10" t="s">
        <v>29</v>
      </c>
      <c r="C28" s="11">
        <f>C29</f>
        <v>97000</v>
      </c>
      <c r="D28" s="11">
        <f t="shared" si="10"/>
        <v>97000</v>
      </c>
      <c r="E28" s="11">
        <f t="shared" si="10"/>
        <v>97000</v>
      </c>
    </row>
    <row r="29" spans="1:5" ht="57.6" customHeight="1" x14ac:dyDescent="0.2">
      <c r="A29" s="12" t="s">
        <v>30</v>
      </c>
      <c r="B29" s="13" t="s">
        <v>31</v>
      </c>
      <c r="C29" s="14">
        <v>97000</v>
      </c>
      <c r="D29" s="14">
        <v>97000</v>
      </c>
      <c r="E29" s="14">
        <v>97000</v>
      </c>
    </row>
    <row r="30" spans="1:5" ht="14.45" customHeight="1" x14ac:dyDescent="0.2">
      <c r="A30" s="20" t="s">
        <v>0</v>
      </c>
      <c r="B30" s="21" t="s">
        <v>32</v>
      </c>
      <c r="C30" s="22">
        <f>C31+C33+C35</f>
        <v>18299600</v>
      </c>
      <c r="D30" s="22">
        <f t="shared" ref="D30:E30" si="11">D31+D33+D35</f>
        <v>22192500</v>
      </c>
      <c r="E30" s="22">
        <f t="shared" si="11"/>
        <v>22228400</v>
      </c>
    </row>
    <row r="31" spans="1:5" ht="43.35" customHeight="1" x14ac:dyDescent="0.2">
      <c r="A31" s="23" t="s">
        <v>33</v>
      </c>
      <c r="B31" s="3" t="s">
        <v>34</v>
      </c>
      <c r="C31" s="24">
        <f>C32</f>
        <v>17554000</v>
      </c>
      <c r="D31" s="24">
        <f t="shared" ref="D31:E31" si="12">D32</f>
        <v>21437000</v>
      </c>
      <c r="E31" s="24">
        <f t="shared" si="12"/>
        <v>21437000</v>
      </c>
    </row>
    <row r="32" spans="1:5" ht="28.9" customHeight="1" x14ac:dyDescent="0.2">
      <c r="A32" s="25" t="s">
        <v>43</v>
      </c>
      <c r="B32" s="1" t="s">
        <v>35</v>
      </c>
      <c r="C32" s="39">
        <v>17554000</v>
      </c>
      <c r="D32" s="26">
        <v>21437000</v>
      </c>
      <c r="E32" s="26">
        <v>21437000</v>
      </c>
    </row>
    <row r="33" spans="1:10" ht="46.5" customHeight="1" x14ac:dyDescent="0.2">
      <c r="A33" s="27" t="s">
        <v>33</v>
      </c>
      <c r="B33" s="28" t="s">
        <v>37</v>
      </c>
      <c r="C33" s="29">
        <f>C34</f>
        <v>743900</v>
      </c>
      <c r="D33" s="29">
        <f t="shared" ref="D33:E33" si="13">D34</f>
        <v>753800</v>
      </c>
      <c r="E33" s="29">
        <f t="shared" si="13"/>
        <v>789600</v>
      </c>
      <c r="F33" s="30"/>
      <c r="G33" s="30"/>
      <c r="H33" s="30"/>
      <c r="I33" s="30"/>
      <c r="J33" s="30"/>
    </row>
    <row r="34" spans="1:10" ht="50.25" customHeight="1" x14ac:dyDescent="0.2">
      <c r="A34" s="31" t="s">
        <v>44</v>
      </c>
      <c r="B34" s="32" t="s">
        <v>37</v>
      </c>
      <c r="C34" s="40">
        <v>743900</v>
      </c>
      <c r="D34" s="40">
        <v>753800</v>
      </c>
      <c r="E34" s="40">
        <v>789600</v>
      </c>
      <c r="F34" s="30"/>
      <c r="G34" s="30"/>
      <c r="H34" s="30"/>
      <c r="I34" s="30"/>
      <c r="J34" s="30"/>
    </row>
    <row r="35" spans="1:10" ht="38.25" customHeight="1" x14ac:dyDescent="0.2">
      <c r="A35" s="27" t="s">
        <v>33</v>
      </c>
      <c r="B35" s="28" t="s">
        <v>38</v>
      </c>
      <c r="C35" s="29">
        <f>C36</f>
        <v>1700</v>
      </c>
      <c r="D35" s="29">
        <f t="shared" ref="D35:E35" si="14">D36</f>
        <v>1700</v>
      </c>
      <c r="E35" s="29">
        <f t="shared" si="14"/>
        <v>1800</v>
      </c>
      <c r="F35" s="30"/>
      <c r="G35" s="30"/>
      <c r="H35" s="30"/>
      <c r="I35" s="30"/>
      <c r="J35" s="30"/>
    </row>
    <row r="36" spans="1:10" ht="36.75" customHeight="1" x14ac:dyDescent="0.2">
      <c r="A36" s="31" t="s">
        <v>45</v>
      </c>
      <c r="B36" s="33" t="s">
        <v>38</v>
      </c>
      <c r="C36" s="40">
        <v>1700</v>
      </c>
      <c r="D36" s="40">
        <v>1700</v>
      </c>
      <c r="E36" s="40">
        <v>1800</v>
      </c>
      <c r="F36" s="30"/>
      <c r="G36" s="30"/>
      <c r="H36" s="30"/>
      <c r="I36" s="30"/>
      <c r="J36" s="30"/>
    </row>
    <row r="37" spans="1:10" ht="39" customHeight="1" x14ac:dyDescent="0.2">
      <c r="A37" s="45" t="s">
        <v>36</v>
      </c>
      <c r="B37" s="45"/>
      <c r="C37" s="2">
        <f>C6+C30</f>
        <v>25216010</v>
      </c>
      <c r="D37" s="2">
        <f t="shared" ref="D37:E37" si="15">D6+D30</f>
        <v>29604140</v>
      </c>
      <c r="E37" s="2">
        <f t="shared" si="15"/>
        <v>29887270</v>
      </c>
    </row>
  </sheetData>
  <mergeCells count="3">
    <mergeCell ref="A37:B37"/>
    <mergeCell ref="A2:E2"/>
    <mergeCell ref="A3:E3"/>
  </mergeCells>
  <pageMargins left="0.98425196850393704" right="0.39370078740157483" top="0.19685039370078741" bottom="0.19685039370078741" header="0.11811023622047245" footer="0.11811023622047245"/>
  <pageSetup paperSize="9" scale="55" orientation="portrait" r:id="rId1"/>
  <headerFoot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workbookViewId="0">
      <selection activeCell="G20" sqref="G20"/>
    </sheetView>
  </sheetViews>
  <sheetFormatPr defaultRowHeight="12.75" x14ac:dyDescent="0.2"/>
  <cols>
    <col min="1" max="1" width="30.1640625" style="4" customWidth="1"/>
    <col min="2" max="2" width="81.5" style="4" customWidth="1"/>
    <col min="3" max="3" width="20.1640625" style="5" customWidth="1"/>
    <col min="4" max="4" width="20" style="5" hidden="1" customWidth="1"/>
    <col min="5" max="5" width="19" style="4" hidden="1" customWidth="1"/>
    <col min="6" max="16384" width="9.33203125" style="4"/>
  </cols>
  <sheetData>
    <row r="1" spans="1:5" x14ac:dyDescent="0.2">
      <c r="A1" s="4" t="s">
        <v>0</v>
      </c>
      <c r="C1" s="35"/>
    </row>
    <row r="2" spans="1:5" ht="45.75" customHeight="1" x14ac:dyDescent="0.2">
      <c r="A2" s="46" t="s">
        <v>63</v>
      </c>
      <c r="B2" s="46"/>
      <c r="C2" s="46"/>
      <c r="D2" s="41"/>
      <c r="E2" s="41"/>
    </row>
    <row r="3" spans="1:5" ht="28.5" customHeight="1" x14ac:dyDescent="0.2">
      <c r="A3" s="47" t="s">
        <v>59</v>
      </c>
      <c r="B3" s="47"/>
      <c r="C3" s="47"/>
      <c r="D3" s="47"/>
      <c r="E3" s="47"/>
    </row>
    <row r="4" spans="1:5" ht="15" customHeight="1" x14ac:dyDescent="0.2">
      <c r="A4" s="6" t="s">
        <v>0</v>
      </c>
      <c r="B4" s="6" t="s">
        <v>0</v>
      </c>
      <c r="C4" s="34" t="s">
        <v>57</v>
      </c>
    </row>
    <row r="5" spans="1:5" ht="38.25" customHeight="1" x14ac:dyDescent="0.2">
      <c r="A5" s="7" t="s">
        <v>1</v>
      </c>
      <c r="B5" s="7" t="s">
        <v>2</v>
      </c>
      <c r="C5" s="8" t="s">
        <v>49</v>
      </c>
      <c r="D5" s="8" t="s">
        <v>50</v>
      </c>
      <c r="E5" s="8" t="s">
        <v>51</v>
      </c>
    </row>
    <row r="6" spans="1:5" ht="14.45" customHeight="1" x14ac:dyDescent="0.2">
      <c r="A6" s="9" t="s">
        <v>0</v>
      </c>
      <c r="B6" s="10" t="s">
        <v>3</v>
      </c>
      <c r="C6" s="11">
        <f>C7+C26</f>
        <v>6916410</v>
      </c>
      <c r="D6" s="11">
        <f t="shared" ref="D6:E6" si="0">D7+D26</f>
        <v>7411640</v>
      </c>
      <c r="E6" s="11">
        <f t="shared" si="0"/>
        <v>7658870</v>
      </c>
    </row>
    <row r="7" spans="1:5" ht="14.45" customHeight="1" x14ac:dyDescent="0.2">
      <c r="A7" s="10" t="s">
        <v>0</v>
      </c>
      <c r="B7" s="10" t="s">
        <v>4</v>
      </c>
      <c r="C7" s="11">
        <f>C9+C11+C18+C21</f>
        <v>6819410</v>
      </c>
      <c r="D7" s="11">
        <f t="shared" ref="D7:E7" si="1">D9+D11+D18+D21</f>
        <v>7314640</v>
      </c>
      <c r="E7" s="11">
        <f t="shared" si="1"/>
        <v>7561870</v>
      </c>
    </row>
    <row r="8" spans="1:5" ht="14.45" customHeight="1" x14ac:dyDescent="0.2">
      <c r="A8" s="9" t="s">
        <v>5</v>
      </c>
      <c r="B8" s="10" t="s">
        <v>6</v>
      </c>
      <c r="C8" s="11">
        <f>C10</f>
        <v>5640000</v>
      </c>
      <c r="D8" s="11">
        <f t="shared" ref="D8:E8" si="2">D10</f>
        <v>6130000</v>
      </c>
      <c r="E8" s="11">
        <f t="shared" si="2"/>
        <v>6370000</v>
      </c>
    </row>
    <row r="9" spans="1:5" ht="14.45" customHeight="1" x14ac:dyDescent="0.2">
      <c r="A9" s="9" t="s">
        <v>7</v>
      </c>
      <c r="B9" s="10" t="s">
        <v>8</v>
      </c>
      <c r="C9" s="11">
        <f>C10</f>
        <v>5640000</v>
      </c>
      <c r="D9" s="11">
        <f t="shared" ref="D9:E9" si="3">D10</f>
        <v>6130000</v>
      </c>
      <c r="E9" s="11">
        <f t="shared" si="3"/>
        <v>6370000</v>
      </c>
    </row>
    <row r="10" spans="1:5" ht="54" customHeight="1" x14ac:dyDescent="0.2">
      <c r="A10" s="12" t="s">
        <v>9</v>
      </c>
      <c r="B10" s="13" t="s">
        <v>10</v>
      </c>
      <c r="C10" s="14">
        <v>5640000</v>
      </c>
      <c r="D10" s="14">
        <v>6130000</v>
      </c>
      <c r="E10" s="14">
        <v>6370000</v>
      </c>
    </row>
    <row r="11" spans="1:5" ht="14.45" customHeight="1" x14ac:dyDescent="0.2">
      <c r="A11" s="9" t="s">
        <v>11</v>
      </c>
      <c r="B11" s="10" t="s">
        <v>12</v>
      </c>
      <c r="C11" s="11">
        <f>C12+C14</f>
        <v>1016000</v>
      </c>
      <c r="D11" s="11">
        <f t="shared" ref="D11:E11" si="4">D12+D14</f>
        <v>1016000</v>
      </c>
      <c r="E11" s="11">
        <f t="shared" si="4"/>
        <v>1016000</v>
      </c>
    </row>
    <row r="12" spans="1:5" ht="14.45" customHeight="1" x14ac:dyDescent="0.2">
      <c r="A12" s="9" t="s">
        <v>13</v>
      </c>
      <c r="B12" s="10" t="s">
        <v>14</v>
      </c>
      <c r="C12" s="11">
        <f>C13</f>
        <v>80000</v>
      </c>
      <c r="D12" s="11">
        <f t="shared" ref="D12:E12" si="5">D13</f>
        <v>80000</v>
      </c>
      <c r="E12" s="11">
        <f t="shared" si="5"/>
        <v>80000</v>
      </c>
    </row>
    <row r="13" spans="1:5" ht="14.25" customHeight="1" x14ac:dyDescent="0.2">
      <c r="A13" s="12" t="s">
        <v>15</v>
      </c>
      <c r="B13" s="13" t="s">
        <v>14</v>
      </c>
      <c r="C13" s="14">
        <v>80000</v>
      </c>
      <c r="D13" s="14">
        <v>80000</v>
      </c>
      <c r="E13" s="14">
        <v>80000</v>
      </c>
    </row>
    <row r="14" spans="1:5" ht="14.45" customHeight="1" x14ac:dyDescent="0.2">
      <c r="A14" s="9" t="s">
        <v>16</v>
      </c>
      <c r="B14" s="10" t="s">
        <v>17</v>
      </c>
      <c r="C14" s="11">
        <f>C15</f>
        <v>936000</v>
      </c>
      <c r="D14" s="11">
        <f t="shared" ref="D14:E14" si="6">D15</f>
        <v>936000</v>
      </c>
      <c r="E14" s="11">
        <f t="shared" si="6"/>
        <v>936000</v>
      </c>
    </row>
    <row r="15" spans="1:5" ht="14.25" customHeight="1" x14ac:dyDescent="0.2">
      <c r="A15" s="12" t="s">
        <v>18</v>
      </c>
      <c r="B15" s="13" t="s">
        <v>17</v>
      </c>
      <c r="C15" s="14">
        <v>936000</v>
      </c>
      <c r="D15" s="14">
        <v>936000</v>
      </c>
      <c r="E15" s="14">
        <v>936000</v>
      </c>
    </row>
    <row r="16" spans="1:5" ht="14.25" customHeight="1" x14ac:dyDescent="0.2">
      <c r="A16" s="15" t="s">
        <v>54</v>
      </c>
      <c r="B16" s="16" t="s">
        <v>52</v>
      </c>
      <c r="C16" s="14">
        <v>886000</v>
      </c>
      <c r="D16" s="14">
        <v>886000</v>
      </c>
      <c r="E16" s="14">
        <v>886000</v>
      </c>
    </row>
    <row r="17" spans="1:5" ht="14.25" customHeight="1" x14ac:dyDescent="0.2">
      <c r="A17" s="15" t="s">
        <v>55</v>
      </c>
      <c r="B17" s="16" t="s">
        <v>53</v>
      </c>
      <c r="C17" s="14">
        <v>50000</v>
      </c>
      <c r="D17" s="14">
        <v>50000</v>
      </c>
      <c r="E17" s="14">
        <v>50000</v>
      </c>
    </row>
    <row r="18" spans="1:5" ht="14.45" customHeight="1" x14ac:dyDescent="0.2">
      <c r="A18" s="9" t="s">
        <v>19</v>
      </c>
      <c r="B18" s="10" t="s">
        <v>20</v>
      </c>
      <c r="C18" s="11">
        <f t="shared" ref="C18:E19" si="7">C19</f>
        <v>10000</v>
      </c>
      <c r="D18" s="11">
        <f t="shared" si="7"/>
        <v>11000</v>
      </c>
      <c r="E18" s="11">
        <f t="shared" si="7"/>
        <v>12000</v>
      </c>
    </row>
    <row r="19" spans="1:5" ht="27" customHeight="1" x14ac:dyDescent="0.2">
      <c r="A19" s="9" t="s">
        <v>21</v>
      </c>
      <c r="B19" s="10" t="s">
        <v>22</v>
      </c>
      <c r="C19" s="11">
        <f t="shared" si="7"/>
        <v>10000</v>
      </c>
      <c r="D19" s="11">
        <f t="shared" si="7"/>
        <v>11000</v>
      </c>
      <c r="E19" s="11">
        <f t="shared" si="7"/>
        <v>12000</v>
      </c>
    </row>
    <row r="20" spans="1:5" ht="53.25" customHeight="1" x14ac:dyDescent="0.2">
      <c r="A20" s="12" t="s">
        <v>23</v>
      </c>
      <c r="B20" s="13" t="s">
        <v>24</v>
      </c>
      <c r="C20" s="14">
        <v>10000</v>
      </c>
      <c r="D20" s="14">
        <v>11000</v>
      </c>
      <c r="E20" s="14">
        <v>12000</v>
      </c>
    </row>
    <row r="21" spans="1:5" s="18" customFormat="1" ht="43.35" customHeight="1" x14ac:dyDescent="0.2">
      <c r="A21" s="17" t="s">
        <v>39</v>
      </c>
      <c r="B21" s="17" t="s">
        <v>40</v>
      </c>
      <c r="C21" s="48">
        <f>SUM(C22:C25)</f>
        <v>153410</v>
      </c>
      <c r="D21" s="37">
        <f t="shared" ref="D21:E21" si="8">SUM(D22:D25)</f>
        <v>157640</v>
      </c>
      <c r="E21" s="37">
        <f t="shared" si="8"/>
        <v>163870</v>
      </c>
    </row>
    <row r="22" spans="1:5" s="18" customFormat="1" ht="42.75" customHeight="1" x14ac:dyDescent="0.2">
      <c r="A22" s="19" t="s">
        <v>46</v>
      </c>
      <c r="B22" s="19" t="s">
        <v>41</v>
      </c>
      <c r="C22" s="49">
        <v>70440</v>
      </c>
      <c r="D22" s="36">
        <v>72470</v>
      </c>
      <c r="E22" s="36">
        <v>75870</v>
      </c>
    </row>
    <row r="23" spans="1:5" ht="42" customHeight="1" x14ac:dyDescent="0.2">
      <c r="A23" s="19" t="s">
        <v>47</v>
      </c>
      <c r="B23" s="19" t="s">
        <v>41</v>
      </c>
      <c r="C23" s="49">
        <v>400</v>
      </c>
      <c r="D23" s="36">
        <v>410</v>
      </c>
      <c r="E23" s="36">
        <v>420</v>
      </c>
    </row>
    <row r="24" spans="1:5" ht="43.5" customHeight="1" x14ac:dyDescent="0.2">
      <c r="A24" s="19" t="s">
        <v>48</v>
      </c>
      <c r="B24" s="19" t="s">
        <v>41</v>
      </c>
      <c r="C24" s="49">
        <v>92660</v>
      </c>
      <c r="D24" s="36">
        <v>95080</v>
      </c>
      <c r="E24" s="36">
        <v>99230</v>
      </c>
    </row>
    <row r="25" spans="1:5" ht="41.25" customHeight="1" x14ac:dyDescent="0.2">
      <c r="A25" s="19" t="s">
        <v>42</v>
      </c>
      <c r="B25" s="19" t="s">
        <v>41</v>
      </c>
      <c r="C25" s="49">
        <v>-10090</v>
      </c>
      <c r="D25" s="36">
        <v>-10320</v>
      </c>
      <c r="E25" s="36">
        <v>-11650</v>
      </c>
    </row>
    <row r="26" spans="1:5" ht="14.45" customHeight="1" x14ac:dyDescent="0.2">
      <c r="A26" s="10" t="s">
        <v>0</v>
      </c>
      <c r="B26" s="10" t="s">
        <v>25</v>
      </c>
      <c r="C26" s="11">
        <f>C28</f>
        <v>97000</v>
      </c>
      <c r="D26" s="11">
        <f t="shared" ref="D26:E26" si="9">D28</f>
        <v>97000</v>
      </c>
      <c r="E26" s="11">
        <f t="shared" si="9"/>
        <v>97000</v>
      </c>
    </row>
    <row r="27" spans="1:5" ht="30" customHeight="1" x14ac:dyDescent="0.2">
      <c r="A27" s="9" t="s">
        <v>26</v>
      </c>
      <c r="B27" s="10" t="s">
        <v>27</v>
      </c>
      <c r="C27" s="11">
        <f>C28</f>
        <v>97000</v>
      </c>
      <c r="D27" s="11">
        <f t="shared" ref="D27:E28" si="10">D28</f>
        <v>97000</v>
      </c>
      <c r="E27" s="11">
        <f t="shared" si="10"/>
        <v>97000</v>
      </c>
    </row>
    <row r="28" spans="1:5" ht="52.5" customHeight="1" x14ac:dyDescent="0.2">
      <c r="A28" s="9" t="s">
        <v>28</v>
      </c>
      <c r="B28" s="10" t="s">
        <v>29</v>
      </c>
      <c r="C28" s="11">
        <f>C29</f>
        <v>97000</v>
      </c>
      <c r="D28" s="11">
        <f t="shared" si="10"/>
        <v>97000</v>
      </c>
      <c r="E28" s="11">
        <f t="shared" si="10"/>
        <v>97000</v>
      </c>
    </row>
    <row r="29" spans="1:5" ht="41.25" customHeight="1" x14ac:dyDescent="0.2">
      <c r="A29" s="12" t="s">
        <v>30</v>
      </c>
      <c r="B29" s="13" t="s">
        <v>31</v>
      </c>
      <c r="C29" s="14">
        <v>97000</v>
      </c>
      <c r="D29" s="14">
        <v>97000</v>
      </c>
      <c r="E29" s="14">
        <v>97000</v>
      </c>
    </row>
    <row r="30" spans="1:5" ht="14.45" customHeight="1" x14ac:dyDescent="0.2">
      <c r="A30" s="20" t="s">
        <v>0</v>
      </c>
      <c r="B30" s="21" t="s">
        <v>32</v>
      </c>
      <c r="C30" s="22">
        <f>C31+C33+C35+C37</f>
        <v>20349600</v>
      </c>
      <c r="D30" s="22">
        <f t="shared" ref="D30:E30" si="11">D31+D33+D35</f>
        <v>22192500</v>
      </c>
      <c r="E30" s="22">
        <f t="shared" si="11"/>
        <v>22228400</v>
      </c>
    </row>
    <row r="31" spans="1:5" ht="28.5" customHeight="1" x14ac:dyDescent="0.2">
      <c r="A31" s="23" t="s">
        <v>33</v>
      </c>
      <c r="B31" s="38" t="s">
        <v>34</v>
      </c>
      <c r="C31" s="24">
        <f>C32</f>
        <v>17554000</v>
      </c>
      <c r="D31" s="24">
        <f t="shared" ref="D31:E31" si="12">D32</f>
        <v>21437000</v>
      </c>
      <c r="E31" s="24">
        <f t="shared" si="12"/>
        <v>21437000</v>
      </c>
    </row>
    <row r="32" spans="1:5" ht="19.5" customHeight="1" x14ac:dyDescent="0.2">
      <c r="A32" s="25" t="s">
        <v>43</v>
      </c>
      <c r="B32" s="1" t="s">
        <v>35</v>
      </c>
      <c r="C32" s="26">
        <v>17554000</v>
      </c>
      <c r="D32" s="26">
        <v>21437000</v>
      </c>
      <c r="E32" s="26">
        <v>21437000</v>
      </c>
    </row>
    <row r="33" spans="1:10" ht="30" customHeight="1" x14ac:dyDescent="0.2">
      <c r="A33" s="27" t="s">
        <v>33</v>
      </c>
      <c r="B33" s="28" t="s">
        <v>37</v>
      </c>
      <c r="C33" s="29">
        <f>C34</f>
        <v>743900</v>
      </c>
      <c r="D33" s="29">
        <f t="shared" ref="D33:E33" si="13">D34</f>
        <v>753800</v>
      </c>
      <c r="E33" s="29">
        <f t="shared" si="13"/>
        <v>789600</v>
      </c>
      <c r="F33" s="30"/>
      <c r="G33" s="30"/>
      <c r="H33" s="30"/>
      <c r="I33" s="30"/>
      <c r="J33" s="30"/>
    </row>
    <row r="34" spans="1:10" ht="30" customHeight="1" x14ac:dyDescent="0.2">
      <c r="A34" s="31" t="s">
        <v>44</v>
      </c>
      <c r="B34" s="32" t="s">
        <v>37</v>
      </c>
      <c r="C34" s="50">
        <v>743900</v>
      </c>
      <c r="D34" s="40">
        <v>753800</v>
      </c>
      <c r="E34" s="40">
        <v>789600</v>
      </c>
      <c r="F34" s="30"/>
      <c r="G34" s="30"/>
      <c r="H34" s="30"/>
      <c r="I34" s="30"/>
      <c r="J34" s="30"/>
    </row>
    <row r="35" spans="1:10" ht="29.25" customHeight="1" x14ac:dyDescent="0.2">
      <c r="A35" s="27" t="s">
        <v>33</v>
      </c>
      <c r="B35" s="28" t="s">
        <v>38</v>
      </c>
      <c r="C35" s="29">
        <f>C36</f>
        <v>1700</v>
      </c>
      <c r="D35" s="29">
        <f t="shared" ref="D35:E35" si="14">D36</f>
        <v>1700</v>
      </c>
      <c r="E35" s="29">
        <f t="shared" si="14"/>
        <v>1800</v>
      </c>
      <c r="F35" s="30"/>
      <c r="G35" s="30"/>
      <c r="H35" s="30"/>
      <c r="I35" s="30"/>
      <c r="J35" s="30"/>
    </row>
    <row r="36" spans="1:10" ht="27.75" customHeight="1" x14ac:dyDescent="0.2">
      <c r="A36" s="31" t="s">
        <v>45</v>
      </c>
      <c r="B36" s="33" t="s">
        <v>38</v>
      </c>
      <c r="C36" s="50">
        <v>1700</v>
      </c>
      <c r="D36" s="40">
        <v>1700</v>
      </c>
      <c r="E36" s="40">
        <v>1800</v>
      </c>
      <c r="F36" s="30"/>
      <c r="G36" s="30"/>
      <c r="H36" s="30"/>
      <c r="I36" s="30"/>
      <c r="J36" s="30"/>
    </row>
    <row r="37" spans="1:10" ht="45" customHeight="1" x14ac:dyDescent="0.2">
      <c r="A37" s="44" t="s">
        <v>33</v>
      </c>
      <c r="B37" s="42" t="s">
        <v>60</v>
      </c>
      <c r="C37" s="2">
        <f>C38</f>
        <v>2050000</v>
      </c>
      <c r="D37" s="40"/>
      <c r="E37" s="40"/>
      <c r="F37" s="30"/>
      <c r="G37" s="30"/>
      <c r="H37" s="30"/>
      <c r="I37" s="30"/>
      <c r="J37" s="30"/>
    </row>
    <row r="38" spans="1:10" ht="27.75" customHeight="1" x14ac:dyDescent="0.2">
      <c r="A38" s="43" t="s">
        <v>61</v>
      </c>
      <c r="B38" s="33" t="s">
        <v>62</v>
      </c>
      <c r="C38" s="50">
        <v>2050000</v>
      </c>
      <c r="D38" s="40"/>
      <c r="E38" s="40"/>
      <c r="F38" s="30"/>
      <c r="G38" s="30"/>
      <c r="H38" s="30"/>
      <c r="I38" s="30"/>
      <c r="J38" s="30"/>
    </row>
    <row r="39" spans="1:10" ht="23.25" customHeight="1" x14ac:dyDescent="0.2">
      <c r="A39" s="45" t="s">
        <v>36</v>
      </c>
      <c r="B39" s="45"/>
      <c r="C39" s="2">
        <f>C6+C30</f>
        <v>27266010</v>
      </c>
      <c r="D39" s="2">
        <f t="shared" ref="D39:E39" si="15">D6+D30</f>
        <v>29604140</v>
      </c>
      <c r="E39" s="2">
        <f t="shared" si="15"/>
        <v>29887270</v>
      </c>
    </row>
  </sheetData>
  <mergeCells count="3">
    <mergeCell ref="A3:E3"/>
    <mergeCell ref="A39:B39"/>
    <mergeCell ref="A2:C2"/>
  </mergeCells>
  <pageMargins left="0.70866141732283472" right="0.31496062992125984" top="0.35433070866141736" bottom="0.15748031496062992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2021-2023г</vt:lpstr>
      <vt:lpstr>2021г с контрольными </vt:lpstr>
      <vt:lpstr>'2021-2023г'!Заголовки_для_печати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Бухгалтерия 1</cp:lastModifiedBy>
  <cp:lastPrinted>2020-12-17T02:57:13Z</cp:lastPrinted>
  <dcterms:created xsi:type="dcterms:W3CDTF">2006-09-16T00:00:00Z</dcterms:created>
  <dcterms:modified xsi:type="dcterms:W3CDTF">2021-08-24T02:49:07Z</dcterms:modified>
</cp:coreProperties>
</file>