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800" activeTab="0"/>
  </bookViews>
  <sheets>
    <sheet name="ГП РС(Я), Нац.Пр поселения" sheetId="1" r:id="rId1"/>
    <sheet name="Лист2" sheetId="2" r:id="rId2"/>
  </sheets>
  <definedNames>
    <definedName name="_xlnm.Print_Titles" localSheetId="0">'ГП РС(Я), Нац.Пр поселения'!$1:$4</definedName>
    <definedName name="_xlnm.Print_Area" localSheetId="0">'ГП РС(Я), Нац.Пр поселения'!$A$1:$K$43</definedName>
  </definedNames>
  <calcPr fullCalcOnLoad="1"/>
</workbook>
</file>

<file path=xl/sharedStrings.xml><?xml version="1.0" encoding="utf-8"?>
<sst xmlns="http://schemas.openxmlformats.org/spreadsheetml/2006/main" count="126" uniqueCount="88">
  <si>
    <t>Участники</t>
  </si>
  <si>
    <t>Результат участия</t>
  </si>
  <si>
    <t xml:space="preserve">МО "Город Мирный" </t>
  </si>
  <si>
    <t>Сроки рассмотрения заявок</t>
  </si>
  <si>
    <t xml:space="preserve">Дата подачи заявок </t>
  </si>
  <si>
    <t>23.01.2020 г.</t>
  </si>
  <si>
    <t>Рассмотрено положительно</t>
  </si>
  <si>
    <t>Наименование конкурса, гранта, субсидии</t>
  </si>
  <si>
    <t>Основание/ НПА 
(для конкурса, гранта, субсидии)</t>
  </si>
  <si>
    <t>МО "Город Мирный"</t>
  </si>
  <si>
    <t>МО "Садынский эвенкийский национальный наслег"</t>
  </si>
  <si>
    <t xml:space="preserve">06.03.2020г. </t>
  </si>
  <si>
    <t xml:space="preserve">ГП РС (Я) "Обеспечение качественным жильем и повышение качества ЖКУ на 2020-2024 годы" </t>
  </si>
  <si>
    <t>Субсидии в рамках мероприятия "Развитие и освоение территорий в целях стимулирования строительства индивидуальных жилых домой" подпрограммы "Развитие и освоение территорий в целях жилищного строительства"</t>
  </si>
  <si>
    <t>Приказ о проведении конкурсного отбора муниципальных районов (городских округов) РС (Я), претендующих на получение субсидии от 10.02.2020г. № 26</t>
  </si>
  <si>
    <t xml:space="preserve">Проведение конкурсного отбора моногородов РС (Я) для предоставления и распределения субсидий на реализацию мероприятия "Оказание финансовой поддержки выполнения органами местного значения в рамках  реализации муниципальных программ (подпрограмм) развития малого и среднего предпринимательства в моногородах, в том числе поддержки субъектов малого и среднего предпринимательства, занимающихся социально значимыми видами деятельности"  </t>
  </si>
  <si>
    <t>Потенциальная к получению сумма</t>
  </si>
  <si>
    <t>Национальный проект "Здравоохранение"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</si>
  <si>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</si>
  <si>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Региональный проект "Развитие детского здравоохранения, включая оказание медицинской помощи детям" Утвержден Главой Республики 24.03.2019 г. Пр-70-А1</t>
  </si>
  <si>
    <t>Подпрограмма «Создание условий для обеспечения доступным и комфортным жильем сельского населения» государственной программы Республики Саха (Якутия) «Комплексное развитие сельских территорий 2020-2025 годы»</t>
  </si>
  <si>
    <t>Предоставление социальных выплат на строительство
(приобретение) жилья гражданам Российской Федерации, проживающим на сельских территориях Республики Саха (Якутия)</t>
  </si>
  <si>
    <t>Порядок утвержден Приказом МСХ РС (Я) от 06.04.2020 г. №276</t>
  </si>
  <si>
    <t>до 22.04.2020 года</t>
  </si>
  <si>
    <t>Май 2020 г.</t>
  </si>
  <si>
    <t>Выделенная сумма в 2020 году ( руб.)</t>
  </si>
  <si>
    <t>Государственная программа РС (Я) "Обеспечение качественным жильем и повышение качества жилищно-коммунальных услуг на 2020-2024 годы", подпрограмма "Обеспечение граждан доступным и комфортным жильем", РАП «Переселение граждан из аварийного жилищного фонда в РС (Я) на 2019-2025 годы» 
Указ Главы Республики Саха (Якутия)
 от 13.12.2019г. № 897, № Пр151-А1 от 31.10.2019г.</t>
  </si>
  <si>
    <t>Конкурс по отбору общественных территорий, планируемых к благоустройству в 2020 году (РС (Я))</t>
  </si>
  <si>
    <t>"О внесении изменений в Приказ от 01.03.2019г. № 28 "Об утверждении Порядка представления, рассмотрения оценки предложений о включении общественной территории, подлежащей благоустройству в государственную программу Республики Саха (Якутия) "Формирование комфортной городской среды на территории Республики Саха (Якутия)" от 11.10.2019г. № 182</t>
  </si>
  <si>
    <t>до 15.03. (на 2020 год)</t>
  </si>
  <si>
    <t>с 15.03.-25.03.</t>
  </si>
  <si>
    <t>Конкурс по отбору общественных территорий, планируемых к благоустройству в 2021 году (РС (Я))</t>
  </si>
  <si>
    <t>"О внесении изменений в Приказ от 11.10.2019г. № 182 "О внесении изменений в Приказ от 01.03.2019г. № 28 "Об утверждении Порядка представления, рассмотрения оценки предложений о включении общественной территории, подлежащей благоустройству в государственную программу Республики Саха (Якутия) "Формирование комфортной городской среды на территории Республики Саха (Якутия)" от 28.04.2020г. № 52</t>
  </si>
  <si>
    <t>до 25.05. (на 2021 год)</t>
  </si>
  <si>
    <t>Государственная программа РС (Я) «Формирование современной городской среды на территории Республики Саха (Якутия) на 2018-2022 годы»     
Указ Главы Республики Саха (Якутия)
 от 28.08.2017 г. № 2094</t>
  </si>
  <si>
    <t>ИЗ НИХ ОБОРУДОВАНИЕ НА СУММУ:</t>
  </si>
  <si>
    <t>ВСЕГО:</t>
  </si>
  <si>
    <t>МО "Город Удачный"</t>
  </si>
  <si>
    <t>Национальный проект "Малое и среднее предпринимательство и поддержка индивидуальных инициатив" на территории РС (Я) в рамках регионального проекта "Акселерация субъектов малого и среднего предпринимательства", за счет средств ГП "Развитие предпринимательства и туризма в Республике Саха (Якутия) на 2020-2024 годы"
Указ Главы Республики Саха (Якутия) от 16.12.2019 № 899</t>
  </si>
  <si>
    <t>Указ Главы Республики Саха (Якутия) от 16.12.2019 № 899</t>
  </si>
  <si>
    <t xml:space="preserve">11 167 607, 06 </t>
  </si>
  <si>
    <r>
      <rPr>
        <b/>
        <sz val="15"/>
        <rFont val="Times New Roman"/>
        <family val="1"/>
      </rPr>
      <t xml:space="preserve">Поставлено оборудование </t>
    </r>
    <r>
      <rPr>
        <sz val="15"/>
        <rFont val="Times New Roman"/>
        <family val="1"/>
      </rPr>
      <t>для детских поликлиник Айхальской ГБ: 2 портативных УЗИ аппарата на сумму 6 852 430.58 руб., 2 аппарата ЭКГ на сумму 888 360 руб., щелевая лампа на сумму 538 600 руб.,  авторефрактометр на сумму 705 000 руб., 2 аппарата для бесконтактного измерения внутриглазного давления на сумму 2 114 000 руб. Всего на сумму 11 098 390.58 руб.</t>
    </r>
  </si>
  <si>
    <t>Оснащение медицинским оборудованием (всего 8 единиц)  для детских поликлинических отделений п. Айхал и г. Удачный ГБУ РС (Я) "Айхальская городская больница" за счет регионального бюджета</t>
  </si>
  <si>
    <t>2.1.</t>
  </si>
  <si>
    <t>3.1.</t>
  </si>
  <si>
    <t>3.2.</t>
  </si>
  <si>
    <t>4.1.</t>
  </si>
  <si>
    <t>1 500 000 руб.*3 чел.</t>
  </si>
  <si>
    <t>Программа "Развитие систем водоснабжения Вилюйской группы улусов на 2019 - 2024 годы" 
Распоряжение Правительства РС (Якутия) от 5 апреля 2019 г. N 365-р</t>
  </si>
  <si>
    <t xml:space="preserve">Наименование ГП, Нац. Проекта, Гранты Главы Республики Саха (Якутия),  Целевой фонд будущих поколений </t>
  </si>
  <si>
    <t xml:space="preserve"> В соответствии с протоколом заседания Межведомственной комиссии по обеспечению реализации приоритетного проекта "Формирование комфортной городской среды" на территории Республики Саха (Якутия) от 28.05.2020 года № 2020-3, муниципальным образованиям в 2021 году будут выделены средства субсидии из республиканского бюджета на реализацию проектов общественных пространств  "Благоустройство центральной площади в г. Удачный" и "Благоустройство зоны отдыха на реке Ирелях" в г. Мирный.</t>
  </si>
  <si>
    <t>Заявка на 2020 г. направлена 15.01.2020 г. в министерство строительства РС(Я)
Сроки приема с 10.02.2020 по 06.03.2020г. Заявка на 2020 год не удовлетворена. Планируется подача заявки на 2021 год по данному направлению.</t>
  </si>
  <si>
    <t>Государственная программа РС (Я) «Формирование современной городской среды на территории Республики Саха (Якутия) на 2018-2022 годы»     
Указ Главы Республики Саха (Якутия)
 от 28.08.2017 г. № 2095</t>
  </si>
  <si>
    <t>Государственная программа РС (Я) «Формирование современной городской среды на территории Республики Саха (Якутия) на 2018-2022 годы»     
Указ Главы Республики Саха (Якутия)
 от 28.08.2017 г. № 2096</t>
  </si>
  <si>
    <t>Государственная программа РС (Я) «Формирование современной городской среды на территории Республики Саха (Якутия) на 2018-2022 годы»     
Указ Главы Республики Саха (Якутия)
 от 28.08.2017 г. № 2097</t>
  </si>
  <si>
    <t>МО "Поселок Айхал"</t>
  </si>
  <si>
    <t xml:space="preserve"> МО "Поселок Ахал"</t>
  </si>
  <si>
    <t>МО "Садынский национальный эвенкийский наслег"</t>
  </si>
  <si>
    <t xml:space="preserve">МО "Город Мирный"
</t>
  </si>
  <si>
    <t>МО "Поселок Алмазный"</t>
  </si>
  <si>
    <t xml:space="preserve">
МО "Поселок Алмазный"</t>
  </si>
  <si>
    <t xml:space="preserve">Проект "Благоустройство зоны отдыха на реке Ирелях" МО "Город Мирный" включен в адресный перечень общественных территорий, подлежащих благоустройству в 2020 году, </t>
  </si>
  <si>
    <t>1.1.</t>
  </si>
  <si>
    <t>1.2.</t>
  </si>
  <si>
    <t>1.3.</t>
  </si>
  <si>
    <t>1.4.</t>
  </si>
  <si>
    <t>2.2.</t>
  </si>
  <si>
    <t xml:space="preserve">ИТОГО : </t>
  </si>
  <si>
    <t>Выделена субсидия на обустройство зон  ИЖС УСЛЭП</t>
  </si>
  <si>
    <t>2.3.</t>
  </si>
  <si>
    <t>3.3.</t>
  </si>
  <si>
    <t>Оборудование (водоочистная станция) приобретено и доставлено в  с. Сюльдюкар.</t>
  </si>
  <si>
    <t>МО "Ботуобуйинский наслег"</t>
  </si>
  <si>
    <r>
      <t xml:space="preserve">Другина Евдокия Михайловна,  
с. Тас-Юрях 
</t>
    </r>
    <r>
      <rPr>
        <b/>
        <sz val="16"/>
        <rFont val="Times New Roman"/>
        <family val="1"/>
      </rPr>
      <t>Прямые соц. выплаты на строительство индивидуального жилого дома</t>
    </r>
  </si>
  <si>
    <t>Предоставлена выплата жителю с. Сюльдюкар Мирнинского района в размере  1 486 375,0 руб.</t>
  </si>
  <si>
    <r>
      <t xml:space="preserve">Алексеева Анжелика Александровна
с. Сюльдюкар
</t>
    </r>
    <r>
      <rPr>
        <b/>
        <sz val="16"/>
        <rFont val="Times New Roman"/>
        <family val="1"/>
      </rPr>
      <t>Прямые соц. выплаты на строительство индивидуального жилого дома</t>
    </r>
  </si>
  <si>
    <t>Предоставлена выплата жителю с.Тас-Юрях Мирнинского района в размере  1 628 102,0 руб.,</t>
  </si>
  <si>
    <t xml:space="preserve">ИТОГО: </t>
  </si>
  <si>
    <t>Формирование современной городской среды</t>
  </si>
  <si>
    <t xml:space="preserve">Оказание финансовой поддержки выполнения органами местного значения в рамках  реализации муниципальных программ (подпрограмм) развития малого и среднего предпринимательства в моногородах, в том числе поддержки субъектов малого и среднего предпринимательства, занимающихся социально значимыми видами деятельности  </t>
  </si>
  <si>
    <t xml:space="preserve"> Участие поселений Мирнинского района в федеральных, республиканских конкурсах, грантах , 
Национальных проектах, Государственных программах РС (Я) в 2020 году.         </t>
  </si>
  <si>
    <t>5.1.</t>
  </si>
  <si>
    <t>5.2.</t>
  </si>
  <si>
    <t>6.1.</t>
  </si>
  <si>
    <t>7.1.</t>
  </si>
  <si>
    <t>г. Мирный
п. Айхал
п. Светлый
п. Чернышевский</t>
  </si>
  <si>
    <t xml:space="preserve">РАП «Переселение граждан из аварийного жилищного фонда в РС (Я) на 2019-2025 годы» </t>
  </si>
  <si>
    <t xml:space="preserve">По  Республиканской адресной программе "Переселение граждан из аварийного жилищного фонда на 2019 - 2025 год" на 2020 год по состоянию на 05.10.2020 выделено МО "Мирнинский район" 144 697 965,71 руб. на переселение граждан в МО "Город Мирный", МО "Поселок Айхал", МО "Поселок Чернышевский", МО "Поселок Светлый".
Сумма по поселениям рассчитывается исходя из заявок.
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</si>
</sst>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0"/>
    <numFmt numFmtId="191" formatCode="_-* #,##0.0_р_._-;\-* #,##0.0_р_._-;_-* &quot;-&quot;??_р_._-;_-@_-"/>
    <numFmt numFmtId="192" formatCode="_-* #,##0_р_._-;\-* #,##0_р_._-;_-* &quot;-&quot;??_р_._-;_-@_-"/>
    <numFmt numFmtId="193" formatCode="#,##0.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#,##0.0"/>
    <numFmt numFmtId="200" formatCode="0.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\ _₽"/>
    <numFmt numFmtId="206" formatCode="#,##0.00_ ;\-#,##0.00\ "/>
  </numFmts>
  <fonts count="45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0"/>
      <color indexed="8"/>
      <name val="Arial Cyr"/>
      <family val="2"/>
    </font>
    <font>
      <sz val="16"/>
      <color indexed="8"/>
      <name val="Times New Roman"/>
      <family val="1"/>
    </font>
    <font>
      <sz val="22"/>
      <color indexed="10"/>
      <name val="Times New Roman"/>
      <family val="1"/>
    </font>
    <font>
      <sz val="10"/>
      <color rgb="FF000000"/>
      <name val="Arial Cyr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2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41" fillId="0" borderId="1">
      <alignment horizontal="right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187" fontId="22" fillId="0" borderId="0" xfId="63" applyFont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wrapText="1"/>
    </xf>
    <xf numFmtId="187" fontId="22" fillId="0" borderId="0" xfId="65" applyFont="1" applyAlignment="1">
      <alignment/>
    </xf>
    <xf numFmtId="0" fontId="26" fillId="24" borderId="12" xfId="0" applyFont="1" applyFill="1" applyBorder="1" applyAlignment="1">
      <alignment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187" fontId="26" fillId="24" borderId="12" xfId="65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187" fontId="26" fillId="0" borderId="12" xfId="65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87" fontId="25" fillId="0" borderId="12" xfId="65" applyFont="1" applyFill="1" applyBorder="1" applyAlignment="1">
      <alignment horizontal="left" vertical="center"/>
    </xf>
    <xf numFmtId="0" fontId="27" fillId="25" borderId="13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vertical="center" wrapText="1"/>
    </xf>
    <xf numFmtId="0" fontId="32" fillId="24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center" vertical="center" wrapText="1"/>
    </xf>
    <xf numFmtId="187" fontId="27" fillId="0" borderId="12" xfId="65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left" vertical="center" wrapText="1"/>
    </xf>
    <xf numFmtId="0" fontId="43" fillId="24" borderId="12" xfId="0" applyNumberFormat="1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vertical="center" wrapText="1"/>
    </xf>
    <xf numFmtId="4" fontId="43" fillId="24" borderId="12" xfId="0" applyNumberFormat="1" applyFont="1" applyFill="1" applyBorder="1" applyAlignment="1">
      <alignment vertical="center" wrapText="1"/>
    </xf>
    <xf numFmtId="187" fontId="31" fillId="24" borderId="12" xfId="65" applyFont="1" applyFill="1" applyBorder="1" applyAlignment="1">
      <alignment vertical="center" wrapText="1"/>
    </xf>
    <xf numFmtId="0" fontId="21" fillId="24" borderId="15" xfId="0" applyFont="1" applyFill="1" applyBorder="1" applyAlignment="1">
      <alignment horizontal="center"/>
    </xf>
    <xf numFmtId="16" fontId="31" fillId="24" borderId="12" xfId="0" applyNumberFormat="1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 wrapText="1"/>
    </xf>
    <xf numFmtId="16" fontId="28" fillId="24" borderId="12" xfId="0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187" fontId="31" fillId="0" borderId="12" xfId="65" applyFont="1" applyFill="1" applyBorder="1" applyAlignment="1">
      <alignment horizontal="center" vertical="center" wrapText="1"/>
    </xf>
    <xf numFmtId="0" fontId="31" fillId="27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right" vertical="center"/>
    </xf>
    <xf numFmtId="187" fontId="31" fillId="24" borderId="12" xfId="65" applyFont="1" applyFill="1" applyBorder="1" applyAlignment="1">
      <alignment horizontal="left" vertical="center"/>
    </xf>
    <xf numFmtId="187" fontId="31" fillId="0" borderId="12" xfId="65" applyFont="1" applyFill="1" applyBorder="1" applyAlignment="1">
      <alignment horizontal="left" vertical="center"/>
    </xf>
    <xf numFmtId="0" fontId="27" fillId="25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14" fontId="31" fillId="0" borderId="12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187" fontId="27" fillId="26" borderId="14" xfId="63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187" fontId="31" fillId="0" borderId="18" xfId="65" applyFont="1" applyFill="1" applyBorder="1" applyAlignment="1">
      <alignment horizontal="left" vertical="center"/>
    </xf>
    <xf numFmtId="187" fontId="31" fillId="24" borderId="18" xfId="65" applyFont="1" applyFill="1" applyBorder="1" applyAlignment="1">
      <alignment horizontal="left" vertical="center"/>
    </xf>
    <xf numFmtId="187" fontId="31" fillId="0" borderId="18" xfId="65" applyFont="1" applyFill="1" applyBorder="1" applyAlignment="1">
      <alignment horizontal="center" vertical="center" wrapText="1"/>
    </xf>
    <xf numFmtId="187" fontId="43" fillId="24" borderId="18" xfId="65" applyFont="1" applyFill="1" applyBorder="1" applyAlignment="1">
      <alignment horizontal="center" vertical="center"/>
    </xf>
    <xf numFmtId="187" fontId="27" fillId="0" borderId="18" xfId="65" applyFont="1" applyBorder="1" applyAlignment="1">
      <alignment horizontal="center" vertical="center"/>
    </xf>
    <xf numFmtId="0" fontId="27" fillId="24" borderId="19" xfId="0" applyFont="1" applyFill="1" applyBorder="1" applyAlignment="1">
      <alignment horizontal="right" vertical="center"/>
    </xf>
    <xf numFmtId="187" fontId="31" fillId="24" borderId="18" xfId="65" applyFont="1" applyFill="1" applyBorder="1" applyAlignment="1">
      <alignment vertical="center" wrapText="1"/>
    </xf>
    <xf numFmtId="187" fontId="31" fillId="24" borderId="18" xfId="63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187" fontId="31" fillId="0" borderId="18" xfId="65" applyFont="1" applyBorder="1" applyAlignment="1">
      <alignment horizontal="center" vertical="center"/>
    </xf>
    <xf numFmtId="187" fontId="31" fillId="24" borderId="18" xfId="65" applyFont="1" applyFill="1" applyBorder="1" applyAlignment="1">
      <alignment horizontal="right" vertical="center" wrapText="1"/>
    </xf>
    <xf numFmtId="0" fontId="31" fillId="24" borderId="19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4" fontId="27" fillId="25" borderId="17" xfId="65" applyNumberFormat="1" applyFont="1" applyFill="1" applyBorder="1" applyAlignment="1">
      <alignment horizontal="center" vertical="center"/>
    </xf>
    <xf numFmtId="4" fontId="27" fillId="25" borderId="20" xfId="65" applyNumberFormat="1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 wrapText="1"/>
    </xf>
    <xf numFmtId="0" fontId="27" fillId="24" borderId="19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vertical="center"/>
    </xf>
    <xf numFmtId="14" fontId="31" fillId="24" borderId="12" xfId="0" applyNumberFormat="1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25" borderId="24" xfId="0" applyFont="1" applyFill="1" applyBorder="1" applyAlignment="1">
      <alignment horizontal="right" vertical="center"/>
    </xf>
    <xf numFmtId="0" fontId="27" fillId="25" borderId="25" xfId="0" applyFont="1" applyFill="1" applyBorder="1" applyAlignment="1">
      <alignment horizontal="right" vertical="center"/>
    </xf>
    <xf numFmtId="0" fontId="27" fillId="25" borderId="13" xfId="0" applyFont="1" applyFill="1" applyBorder="1" applyAlignment="1">
      <alignment horizontal="right" vertical="center"/>
    </xf>
    <xf numFmtId="0" fontId="35" fillId="26" borderId="19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/>
    </xf>
    <xf numFmtId="0" fontId="35" fillId="26" borderId="18" xfId="0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27" fillId="25" borderId="23" xfId="0" applyFont="1" applyFill="1" applyBorder="1" applyAlignment="1">
      <alignment horizontal="right" vertical="center"/>
    </xf>
    <xf numFmtId="0" fontId="27" fillId="25" borderId="15" xfId="0" applyFont="1" applyFill="1" applyBorder="1" applyAlignment="1">
      <alignment horizontal="right" vertical="center"/>
    </xf>
    <xf numFmtId="0" fontId="27" fillId="25" borderId="11" xfId="0" applyFont="1" applyFill="1" applyBorder="1" applyAlignment="1">
      <alignment horizontal="right" vertical="center"/>
    </xf>
    <xf numFmtId="0" fontId="29" fillId="24" borderId="27" xfId="0" applyFont="1" applyFill="1" applyBorder="1" applyAlignment="1">
      <alignment horizontal="center" vertical="center"/>
    </xf>
    <xf numFmtId="0" fontId="29" fillId="24" borderId="28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44"/>
  <sheetViews>
    <sheetView tabSelected="1" view="pageBreakPreview" zoomScale="55" zoomScaleSheetLayoutView="55" zoomScalePageLayoutView="0" workbookViewId="0" topLeftCell="A1">
      <pane ySplit="3" topLeftCell="A31" activePane="bottomLeft" state="frozen"/>
      <selection pane="topLeft" activeCell="A1" sqref="A1"/>
      <selection pane="bottomLeft" activeCell="K45" sqref="K45"/>
    </sheetView>
  </sheetViews>
  <sheetFormatPr defaultColWidth="9.140625" defaultRowHeight="12.75"/>
  <cols>
    <col min="1" max="1" width="5.8515625" style="14" customWidth="1"/>
    <col min="2" max="2" width="9.140625" style="14" customWidth="1"/>
    <col min="3" max="3" width="72.8515625" style="1" customWidth="1"/>
    <col min="4" max="4" width="57.8515625" style="2" customWidth="1"/>
    <col min="5" max="5" width="55.140625" style="2" hidden="1" customWidth="1"/>
    <col min="6" max="6" width="37.00390625" style="2" hidden="1" customWidth="1"/>
    <col min="7" max="7" width="31.28125" style="2" hidden="1" customWidth="1"/>
    <col min="8" max="8" width="50.140625" style="1" customWidth="1"/>
    <col min="9" max="9" width="86.8515625" style="2" customWidth="1"/>
    <col min="10" max="10" width="41.140625" style="2" hidden="1" customWidth="1"/>
    <col min="11" max="11" width="45.7109375" style="3" customWidth="1"/>
    <col min="12" max="12" width="36.421875" style="1" customWidth="1"/>
    <col min="13" max="16384" width="9.140625" style="1" customWidth="1"/>
  </cols>
  <sheetData>
    <row r="1" spans="1:11" ht="24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3:13" ht="57.75" customHeight="1" thickBot="1">
      <c r="C2" s="92" t="s">
        <v>80</v>
      </c>
      <c r="D2" s="93"/>
      <c r="E2" s="93"/>
      <c r="F2" s="93"/>
      <c r="G2" s="93"/>
      <c r="H2" s="93"/>
      <c r="I2" s="93"/>
      <c r="J2" s="93"/>
      <c r="K2" s="93"/>
      <c r="L2" s="13"/>
      <c r="M2" s="13"/>
    </row>
    <row r="3" spans="1:13" ht="94.5" customHeight="1" thickBot="1">
      <c r="A3" s="24"/>
      <c r="B3" s="24"/>
      <c r="C3" s="24" t="s">
        <v>49</v>
      </c>
      <c r="D3" s="25" t="s">
        <v>7</v>
      </c>
      <c r="E3" s="25" t="s">
        <v>8</v>
      </c>
      <c r="F3" s="24" t="s">
        <v>4</v>
      </c>
      <c r="G3" s="24" t="s">
        <v>3</v>
      </c>
      <c r="H3" s="26" t="s">
        <v>0</v>
      </c>
      <c r="I3" s="24" t="s">
        <v>1</v>
      </c>
      <c r="J3" s="24" t="s">
        <v>16</v>
      </c>
      <c r="K3" s="53" t="s">
        <v>25</v>
      </c>
      <c r="L3" s="13"/>
      <c r="M3" s="13"/>
    </row>
    <row r="4" spans="1:13" ht="21.75" customHeight="1">
      <c r="A4" s="54"/>
      <c r="B4" s="37"/>
      <c r="C4" s="4">
        <v>2</v>
      </c>
      <c r="D4" s="5">
        <v>3</v>
      </c>
      <c r="E4" s="5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55">
        <v>10</v>
      </c>
      <c r="L4" s="13"/>
      <c r="M4" s="13"/>
    </row>
    <row r="5" spans="1:11" ht="34.5" customHeight="1">
      <c r="A5" s="76" t="s">
        <v>9</v>
      </c>
      <c r="B5" s="77"/>
      <c r="C5" s="77"/>
      <c r="D5" s="77"/>
      <c r="E5" s="77"/>
      <c r="F5" s="77"/>
      <c r="G5" s="77"/>
      <c r="H5" s="77"/>
      <c r="I5" s="77"/>
      <c r="J5" s="77"/>
      <c r="K5" s="78"/>
    </row>
    <row r="6" spans="1:11" ht="202.5">
      <c r="A6" s="81">
        <v>1</v>
      </c>
      <c r="B6" s="33" t="s">
        <v>62</v>
      </c>
      <c r="C6" s="18" t="s">
        <v>52</v>
      </c>
      <c r="D6" s="28" t="s">
        <v>27</v>
      </c>
      <c r="E6" s="22" t="s">
        <v>28</v>
      </c>
      <c r="F6" s="21" t="s">
        <v>29</v>
      </c>
      <c r="G6" s="21" t="s">
        <v>30</v>
      </c>
      <c r="H6" s="18" t="s">
        <v>9</v>
      </c>
      <c r="I6" s="18" t="s">
        <v>61</v>
      </c>
      <c r="J6" s="48"/>
      <c r="K6" s="56">
        <v>50000000</v>
      </c>
    </row>
    <row r="7" spans="1:11" ht="124.5" customHeight="1">
      <c r="A7" s="82"/>
      <c r="B7" s="41" t="s">
        <v>63</v>
      </c>
      <c r="C7" s="18" t="s">
        <v>34</v>
      </c>
      <c r="D7" s="27"/>
      <c r="E7" s="23"/>
      <c r="F7" s="21"/>
      <c r="G7" s="21"/>
      <c r="H7" s="18" t="s">
        <v>58</v>
      </c>
      <c r="I7" s="71" t="s">
        <v>78</v>
      </c>
      <c r="J7" s="47"/>
      <c r="K7" s="57">
        <v>4500000</v>
      </c>
    </row>
    <row r="8" spans="1:11" ht="194.25" customHeight="1">
      <c r="A8" s="82"/>
      <c r="B8" s="33" t="s">
        <v>64</v>
      </c>
      <c r="C8" s="18" t="s">
        <v>54</v>
      </c>
      <c r="D8" s="50" t="s">
        <v>31</v>
      </c>
      <c r="E8" s="22"/>
      <c r="F8" s="22"/>
      <c r="G8" s="51"/>
      <c r="H8" s="18" t="s">
        <v>9</v>
      </c>
      <c r="I8" s="18" t="s">
        <v>50</v>
      </c>
      <c r="J8" s="42"/>
      <c r="K8" s="58">
        <v>40000000</v>
      </c>
    </row>
    <row r="9" spans="1:11" ht="210.75" customHeight="1">
      <c r="A9" s="83"/>
      <c r="B9" s="33" t="s">
        <v>65</v>
      </c>
      <c r="C9" s="45" t="s">
        <v>12</v>
      </c>
      <c r="D9" s="45" t="s">
        <v>13</v>
      </c>
      <c r="E9" s="44" t="s">
        <v>14</v>
      </c>
      <c r="F9" s="43" t="s">
        <v>51</v>
      </c>
      <c r="G9" s="44" t="s">
        <v>11</v>
      </c>
      <c r="H9" s="33" t="s">
        <v>2</v>
      </c>
      <c r="I9" s="34" t="s">
        <v>68</v>
      </c>
      <c r="J9" s="35">
        <v>18362834.81</v>
      </c>
      <c r="K9" s="59">
        <v>18362834.81</v>
      </c>
    </row>
    <row r="10" spans="1:11" ht="32.25" customHeight="1">
      <c r="A10" s="79" t="s">
        <v>67</v>
      </c>
      <c r="B10" s="80"/>
      <c r="C10" s="80"/>
      <c r="D10" s="80"/>
      <c r="E10" s="80"/>
      <c r="F10" s="80"/>
      <c r="G10" s="80"/>
      <c r="H10" s="80"/>
      <c r="I10" s="80"/>
      <c r="J10" s="29"/>
      <c r="K10" s="60">
        <f>SUM(K6:K9)</f>
        <v>112862834.81</v>
      </c>
    </row>
    <row r="11" spans="1:11" ht="34.5" customHeight="1">
      <c r="A11" s="61"/>
      <c r="B11" s="46"/>
      <c r="C11" s="46"/>
      <c r="D11" s="46"/>
      <c r="E11" s="46"/>
      <c r="F11" s="46"/>
      <c r="G11" s="46"/>
      <c r="H11" s="46"/>
      <c r="I11" s="46" t="s">
        <v>35</v>
      </c>
      <c r="J11" s="29"/>
      <c r="K11" s="60">
        <v>0</v>
      </c>
    </row>
    <row r="12" spans="1:11" ht="34.5" customHeight="1">
      <c r="A12" s="76" t="s">
        <v>37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1" ht="198" customHeight="1">
      <c r="A13" s="91">
        <v>2</v>
      </c>
      <c r="B13" s="33" t="s">
        <v>43</v>
      </c>
      <c r="C13" s="18" t="s">
        <v>53</v>
      </c>
      <c r="D13" s="50" t="s">
        <v>31</v>
      </c>
      <c r="E13" s="20" t="s">
        <v>32</v>
      </c>
      <c r="F13" s="22" t="s">
        <v>33</v>
      </c>
      <c r="G13" s="51">
        <v>43979</v>
      </c>
      <c r="H13" s="18" t="s">
        <v>37</v>
      </c>
      <c r="I13" s="18" t="s">
        <v>50</v>
      </c>
      <c r="J13" s="16"/>
      <c r="K13" s="56">
        <v>35000000</v>
      </c>
    </row>
    <row r="14" spans="1:11" ht="176.25" customHeight="1">
      <c r="A14" s="91"/>
      <c r="B14" s="41" t="s">
        <v>66</v>
      </c>
      <c r="C14" s="18" t="s">
        <v>34</v>
      </c>
      <c r="D14" s="27"/>
      <c r="E14" s="23"/>
      <c r="F14" s="21"/>
      <c r="G14" s="21"/>
      <c r="H14" s="18" t="s">
        <v>37</v>
      </c>
      <c r="I14" s="18" t="s">
        <v>78</v>
      </c>
      <c r="J14" s="47"/>
      <c r="K14" s="57">
        <v>4500000</v>
      </c>
    </row>
    <row r="15" spans="1:11" ht="286.5" customHeight="1">
      <c r="A15" s="91"/>
      <c r="B15" s="33" t="s">
        <v>69</v>
      </c>
      <c r="C15" s="45" t="s">
        <v>38</v>
      </c>
      <c r="D15" s="30" t="s">
        <v>15</v>
      </c>
      <c r="E15" s="23" t="s">
        <v>39</v>
      </c>
      <c r="F15" s="44" t="s">
        <v>5</v>
      </c>
      <c r="G15" s="39" t="s">
        <v>6</v>
      </c>
      <c r="H15" s="18" t="s">
        <v>37</v>
      </c>
      <c r="I15" s="18" t="s">
        <v>79</v>
      </c>
      <c r="J15" s="36">
        <v>3000000</v>
      </c>
      <c r="K15" s="62">
        <v>6851585</v>
      </c>
    </row>
    <row r="16" spans="1:11" ht="32.25" customHeight="1">
      <c r="A16" s="79" t="s">
        <v>67</v>
      </c>
      <c r="B16" s="80"/>
      <c r="C16" s="80"/>
      <c r="D16" s="80"/>
      <c r="E16" s="80"/>
      <c r="F16" s="80"/>
      <c r="G16" s="80"/>
      <c r="H16" s="80"/>
      <c r="I16" s="80"/>
      <c r="J16" s="29"/>
      <c r="K16" s="60">
        <f>SUM(K13:K15)</f>
        <v>46351585</v>
      </c>
    </row>
    <row r="17" spans="1:11" ht="34.5" customHeight="1">
      <c r="A17" s="61"/>
      <c r="B17" s="46"/>
      <c r="C17" s="46"/>
      <c r="D17" s="46"/>
      <c r="E17" s="46"/>
      <c r="F17" s="46"/>
      <c r="G17" s="46"/>
      <c r="H17" s="46"/>
      <c r="I17" s="46" t="s">
        <v>35</v>
      </c>
      <c r="J17" s="29"/>
      <c r="K17" s="60">
        <v>0</v>
      </c>
    </row>
    <row r="18" spans="1:11" ht="34.5" customHeight="1">
      <c r="A18" s="76" t="s">
        <v>55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</row>
    <row r="19" spans="1:11" ht="176.25" customHeight="1">
      <c r="A19" s="91">
        <v>3</v>
      </c>
      <c r="B19" s="33" t="s">
        <v>44</v>
      </c>
      <c r="C19" s="18" t="s">
        <v>34</v>
      </c>
      <c r="D19" s="27"/>
      <c r="E19" s="8"/>
      <c r="F19" s="9"/>
      <c r="G19" s="9"/>
      <c r="H19" s="18" t="s">
        <v>56</v>
      </c>
      <c r="I19" s="18" t="s">
        <v>78</v>
      </c>
      <c r="J19" s="10"/>
      <c r="K19" s="57">
        <v>4500000</v>
      </c>
    </row>
    <row r="20" spans="1:11" ht="219" customHeight="1">
      <c r="A20" s="91"/>
      <c r="B20" s="75" t="s">
        <v>45</v>
      </c>
      <c r="C20" s="45" t="s">
        <v>17</v>
      </c>
      <c r="D20" s="18" t="s">
        <v>18</v>
      </c>
      <c r="E20" s="44" t="s">
        <v>19</v>
      </c>
      <c r="F20" s="18"/>
      <c r="G20" s="7"/>
      <c r="H20" s="18" t="s">
        <v>42</v>
      </c>
      <c r="I20" s="19" t="s">
        <v>41</v>
      </c>
      <c r="J20" s="44" t="s">
        <v>40</v>
      </c>
      <c r="K20" s="63">
        <v>11098390.58</v>
      </c>
    </row>
    <row r="21" spans="1:11" ht="286.5" customHeight="1">
      <c r="A21" s="91"/>
      <c r="B21" s="38" t="s">
        <v>70</v>
      </c>
      <c r="C21" s="45" t="s">
        <v>38</v>
      </c>
      <c r="D21" s="30" t="s">
        <v>15</v>
      </c>
      <c r="E21" s="23" t="s">
        <v>39</v>
      </c>
      <c r="F21" s="44" t="s">
        <v>5</v>
      </c>
      <c r="G21" s="39" t="s">
        <v>6</v>
      </c>
      <c r="H21" s="18" t="s">
        <v>55</v>
      </c>
      <c r="I21" s="18" t="s">
        <v>79</v>
      </c>
      <c r="J21" s="36">
        <v>3000000</v>
      </c>
      <c r="K21" s="62">
        <v>7224308</v>
      </c>
    </row>
    <row r="22" spans="1:11" ht="32.25" customHeight="1">
      <c r="A22" s="79" t="s">
        <v>67</v>
      </c>
      <c r="B22" s="80"/>
      <c r="C22" s="80"/>
      <c r="D22" s="80"/>
      <c r="E22" s="80"/>
      <c r="F22" s="80"/>
      <c r="G22" s="80"/>
      <c r="H22" s="80"/>
      <c r="I22" s="80"/>
      <c r="J22" s="29"/>
      <c r="K22" s="60">
        <f>SUM(K19:K21)</f>
        <v>22822698.58</v>
      </c>
    </row>
    <row r="23" spans="1:11" ht="34.5" customHeight="1">
      <c r="A23" s="61"/>
      <c r="B23" s="46"/>
      <c r="C23" s="46"/>
      <c r="D23" s="46"/>
      <c r="E23" s="46"/>
      <c r="F23" s="46"/>
      <c r="G23" s="46"/>
      <c r="H23" s="46"/>
      <c r="I23" s="46" t="s">
        <v>35</v>
      </c>
      <c r="J23" s="29"/>
      <c r="K23" s="60">
        <f>K20</f>
        <v>11098390.58</v>
      </c>
    </row>
    <row r="24" spans="1:11" ht="34.5" customHeight="1">
      <c r="A24" s="76" t="s">
        <v>59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76.25" customHeight="1">
      <c r="A25" s="64">
        <v>4</v>
      </c>
      <c r="B25" s="41" t="s">
        <v>46</v>
      </c>
      <c r="C25" s="18" t="s">
        <v>34</v>
      </c>
      <c r="D25" s="27"/>
      <c r="E25" s="8"/>
      <c r="F25" s="9"/>
      <c r="G25" s="9"/>
      <c r="H25" s="19" t="s">
        <v>60</v>
      </c>
      <c r="I25" s="18" t="s">
        <v>78</v>
      </c>
      <c r="J25" s="10"/>
      <c r="K25" s="57">
        <v>4500000</v>
      </c>
    </row>
    <row r="26" spans="1:11" ht="32.25" customHeight="1">
      <c r="A26" s="79" t="s">
        <v>67</v>
      </c>
      <c r="B26" s="80"/>
      <c r="C26" s="80"/>
      <c r="D26" s="80"/>
      <c r="E26" s="80"/>
      <c r="F26" s="80"/>
      <c r="G26" s="80"/>
      <c r="H26" s="80"/>
      <c r="I26" s="80"/>
      <c r="J26" s="29"/>
      <c r="K26" s="60">
        <f>K25</f>
        <v>4500000</v>
      </c>
    </row>
    <row r="27" spans="1:11" ht="34.5" customHeight="1">
      <c r="A27" s="61"/>
      <c r="B27" s="46"/>
      <c r="C27" s="46"/>
      <c r="D27" s="46"/>
      <c r="E27" s="46"/>
      <c r="F27" s="46"/>
      <c r="G27" s="46"/>
      <c r="H27" s="46"/>
      <c r="I27" s="46" t="s">
        <v>35</v>
      </c>
      <c r="J27" s="29"/>
      <c r="K27" s="60">
        <v>0</v>
      </c>
    </row>
    <row r="28" spans="1:11" ht="34.5" customHeight="1">
      <c r="A28" s="76" t="s">
        <v>57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124.5" customHeight="1">
      <c r="A29" s="81">
        <v>5</v>
      </c>
      <c r="B29" s="33" t="s">
        <v>81</v>
      </c>
      <c r="C29" s="45" t="s">
        <v>48</v>
      </c>
      <c r="D29" s="11"/>
      <c r="E29" s="11"/>
      <c r="F29" s="11"/>
      <c r="G29" s="11"/>
      <c r="H29" s="23" t="s">
        <v>10</v>
      </c>
      <c r="I29" s="18" t="s">
        <v>71</v>
      </c>
      <c r="J29" s="12"/>
      <c r="K29" s="65">
        <v>17814860</v>
      </c>
    </row>
    <row r="30" spans="1:11" ht="206.25" customHeight="1">
      <c r="A30" s="83"/>
      <c r="B30" s="33" t="s">
        <v>82</v>
      </c>
      <c r="C30" s="45" t="s">
        <v>20</v>
      </c>
      <c r="D30" s="45" t="s">
        <v>21</v>
      </c>
      <c r="E30" s="45" t="s">
        <v>22</v>
      </c>
      <c r="F30" s="45" t="s">
        <v>23</v>
      </c>
      <c r="G30" s="31" t="s">
        <v>24</v>
      </c>
      <c r="H30" s="45" t="s">
        <v>75</v>
      </c>
      <c r="I30" s="18" t="s">
        <v>74</v>
      </c>
      <c r="J30" s="32" t="s">
        <v>47</v>
      </c>
      <c r="K30" s="66">
        <v>1486375</v>
      </c>
    </row>
    <row r="31" spans="1:11" ht="32.25" customHeight="1">
      <c r="A31" s="79" t="s">
        <v>67</v>
      </c>
      <c r="B31" s="80"/>
      <c r="C31" s="80"/>
      <c r="D31" s="80"/>
      <c r="E31" s="80"/>
      <c r="F31" s="80"/>
      <c r="G31" s="80"/>
      <c r="H31" s="80"/>
      <c r="I31" s="80"/>
      <c r="J31" s="29"/>
      <c r="K31" s="60">
        <f>SUM(K29:K30)</f>
        <v>19301235</v>
      </c>
    </row>
    <row r="32" spans="1:11" ht="34.5" customHeight="1">
      <c r="A32" s="61"/>
      <c r="B32" s="46"/>
      <c r="C32" s="46"/>
      <c r="D32" s="46"/>
      <c r="E32" s="46"/>
      <c r="F32" s="46"/>
      <c r="G32" s="46"/>
      <c r="H32" s="46"/>
      <c r="I32" s="46" t="s">
        <v>35</v>
      </c>
      <c r="J32" s="29"/>
      <c r="K32" s="60">
        <f>K29</f>
        <v>17814860</v>
      </c>
    </row>
    <row r="33" spans="1:11" ht="26.25" customHeight="1">
      <c r="A33" s="88" t="s">
        <v>72</v>
      </c>
      <c r="B33" s="89"/>
      <c r="C33" s="89"/>
      <c r="D33" s="89"/>
      <c r="E33" s="89"/>
      <c r="F33" s="89"/>
      <c r="G33" s="89"/>
      <c r="H33" s="89"/>
      <c r="I33" s="89"/>
      <c r="J33" s="89"/>
      <c r="K33" s="90"/>
    </row>
    <row r="34" spans="1:11" ht="206.25" customHeight="1">
      <c r="A34" s="64">
        <v>6</v>
      </c>
      <c r="B34" s="33" t="s">
        <v>83</v>
      </c>
      <c r="C34" s="45" t="s">
        <v>20</v>
      </c>
      <c r="D34" s="45" t="s">
        <v>21</v>
      </c>
      <c r="E34" s="45" t="s">
        <v>22</v>
      </c>
      <c r="F34" s="45" t="s">
        <v>23</v>
      </c>
      <c r="G34" s="31" t="s">
        <v>24</v>
      </c>
      <c r="H34" s="45" t="s">
        <v>73</v>
      </c>
      <c r="I34" s="18" t="s">
        <v>76</v>
      </c>
      <c r="J34" s="32" t="s">
        <v>47</v>
      </c>
      <c r="K34" s="66">
        <v>1628102</v>
      </c>
    </row>
    <row r="35" spans="1:11" ht="32.25" customHeight="1">
      <c r="A35" s="79" t="s">
        <v>67</v>
      </c>
      <c r="B35" s="80"/>
      <c r="C35" s="80"/>
      <c r="D35" s="80"/>
      <c r="E35" s="80"/>
      <c r="F35" s="80"/>
      <c r="G35" s="80"/>
      <c r="H35" s="80"/>
      <c r="I35" s="80"/>
      <c r="J35" s="29"/>
      <c r="K35" s="60">
        <f>SUM(K33:K34)</f>
        <v>1628102</v>
      </c>
    </row>
    <row r="36" spans="1:11" ht="34.5" customHeight="1">
      <c r="A36" s="72"/>
      <c r="B36" s="73"/>
      <c r="C36" s="73"/>
      <c r="D36" s="73"/>
      <c r="E36" s="73"/>
      <c r="F36" s="73"/>
      <c r="G36" s="73"/>
      <c r="H36" s="73"/>
      <c r="I36" s="73" t="s">
        <v>35</v>
      </c>
      <c r="J36" s="29"/>
      <c r="K36" s="60">
        <f>K33</f>
        <v>0</v>
      </c>
    </row>
    <row r="37" spans="1:11" ht="49.5" customHeight="1">
      <c r="A37" s="97" t="s">
        <v>86</v>
      </c>
      <c r="B37" s="98"/>
      <c r="C37" s="98"/>
      <c r="D37" s="98"/>
      <c r="E37" s="98"/>
      <c r="F37" s="98"/>
      <c r="G37" s="98"/>
      <c r="H37" s="98"/>
      <c r="I37" s="98"/>
      <c r="J37" s="98"/>
      <c r="K37" s="99"/>
    </row>
    <row r="38" spans="1:12" ht="202.5" customHeight="1">
      <c r="A38" s="74">
        <v>7</v>
      </c>
      <c r="B38" s="40" t="s">
        <v>84</v>
      </c>
      <c r="C38" s="45" t="s">
        <v>26</v>
      </c>
      <c r="D38" s="27"/>
      <c r="E38" s="23"/>
      <c r="F38" s="21"/>
      <c r="G38" s="21"/>
      <c r="H38" s="18" t="s">
        <v>85</v>
      </c>
      <c r="I38" s="18" t="s">
        <v>87</v>
      </c>
      <c r="J38" s="47"/>
      <c r="K38" s="57">
        <v>144697965.71</v>
      </c>
      <c r="L38" s="52"/>
    </row>
    <row r="39" spans="1:11" ht="26.25" customHeight="1">
      <c r="A39" s="79" t="s">
        <v>77</v>
      </c>
      <c r="B39" s="80"/>
      <c r="C39" s="80"/>
      <c r="D39" s="80"/>
      <c r="E39" s="80"/>
      <c r="F39" s="80"/>
      <c r="G39" s="80"/>
      <c r="H39" s="80"/>
      <c r="I39" s="80"/>
      <c r="J39" s="29"/>
      <c r="K39" s="60">
        <f>SUM(K38)</f>
        <v>144697965.71</v>
      </c>
    </row>
    <row r="40" spans="1:11" ht="20.25">
      <c r="A40" s="79" t="s">
        <v>35</v>
      </c>
      <c r="B40" s="80"/>
      <c r="C40" s="80"/>
      <c r="D40" s="80"/>
      <c r="E40" s="80"/>
      <c r="F40" s="80"/>
      <c r="G40" s="80"/>
      <c r="H40" s="80"/>
      <c r="I40" s="80"/>
      <c r="J40" s="29"/>
      <c r="K40" s="60">
        <v>0</v>
      </c>
    </row>
    <row r="41" spans="1:11" ht="20.25">
      <c r="A41" s="67"/>
      <c r="B41" s="33"/>
      <c r="C41" s="33"/>
      <c r="D41" s="33"/>
      <c r="E41" s="33"/>
      <c r="F41" s="33"/>
      <c r="G41" s="33"/>
      <c r="H41" s="33"/>
      <c r="I41" s="33"/>
      <c r="J41" s="33"/>
      <c r="K41" s="68"/>
    </row>
    <row r="42" spans="1:11" ht="30" customHeight="1">
      <c r="A42" s="94" t="s">
        <v>36</v>
      </c>
      <c r="B42" s="95"/>
      <c r="C42" s="96"/>
      <c r="D42" s="96"/>
      <c r="E42" s="96"/>
      <c r="F42" s="96"/>
      <c r="G42" s="96"/>
      <c r="H42" s="96"/>
      <c r="I42" s="96"/>
      <c r="J42" s="49"/>
      <c r="K42" s="69">
        <f>K10+K16+K22+K26+K31+K39+K35</f>
        <v>352164421.1</v>
      </c>
    </row>
    <row r="43" spans="1:11" ht="36" customHeight="1" thickBot="1">
      <c r="A43" s="85" t="s">
        <v>35</v>
      </c>
      <c r="B43" s="86"/>
      <c r="C43" s="87"/>
      <c r="D43" s="87"/>
      <c r="E43" s="87"/>
      <c r="F43" s="87"/>
      <c r="G43" s="87"/>
      <c r="H43" s="87"/>
      <c r="I43" s="87"/>
      <c r="J43" s="17"/>
      <c r="K43" s="70">
        <f>K11+K17+K23+K27+K32+K40</f>
        <v>28913250.58</v>
      </c>
    </row>
    <row r="44" spans="1:11" ht="18.75">
      <c r="A44" s="15"/>
      <c r="B44" s="15"/>
      <c r="K44" s="6"/>
    </row>
  </sheetData>
  <sheetProtection/>
  <mergeCells count="23">
    <mergeCell ref="A35:I35"/>
    <mergeCell ref="A19:A21"/>
    <mergeCell ref="A29:A30"/>
    <mergeCell ref="A22:I22"/>
    <mergeCell ref="A13:A15"/>
    <mergeCell ref="C2:K2"/>
    <mergeCell ref="A42:I42"/>
    <mergeCell ref="A40:I40"/>
    <mergeCell ref="A39:I39"/>
    <mergeCell ref="A12:K12"/>
    <mergeCell ref="A18:K18"/>
    <mergeCell ref="A28:K28"/>
    <mergeCell ref="A37:K37"/>
    <mergeCell ref="A24:K24"/>
    <mergeCell ref="A26:I26"/>
    <mergeCell ref="A6:A9"/>
    <mergeCell ref="A1:K1"/>
    <mergeCell ref="A5:K5"/>
    <mergeCell ref="A43:I43"/>
    <mergeCell ref="A33:K33"/>
    <mergeCell ref="A31:I31"/>
    <mergeCell ref="A16:I16"/>
    <mergeCell ref="A10:I10"/>
  </mergeCells>
  <printOptions/>
  <pageMargins left="0.2362204724409449" right="0.2362204724409449" top="0.35433070866141736" bottom="0" header="0.31496062992125984" footer="0.31496062992125984"/>
  <pageSetup fitToHeight="0" fitToWidth="1" horizontalDpi="600" verticalDpi="600" orientation="landscape" paperSize="9" scale="44" r:id="rId1"/>
  <rowBreaks count="2" manualBreakCount="2">
    <brk id="20" max="10" man="1"/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Васильева Татьяна Николаевна</cp:lastModifiedBy>
  <cp:lastPrinted>2020-11-02T23:42:48Z</cp:lastPrinted>
  <dcterms:created xsi:type="dcterms:W3CDTF">1996-10-08T23:32:33Z</dcterms:created>
  <dcterms:modified xsi:type="dcterms:W3CDTF">2020-11-03T01:37:17Z</dcterms:modified>
  <cp:category/>
  <cp:version/>
  <cp:contentType/>
  <cp:contentStatus/>
</cp:coreProperties>
</file>