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465" windowWidth="14805" windowHeight="7650"/>
  </bookViews>
  <sheets>
    <sheet name="Лист2" sheetId="2" r:id="rId1"/>
  </sheets>
  <definedNames>
    <definedName name="_xlnm.Print_Area" localSheetId="0">Лист2!$A$1:$G$45</definedName>
  </definedNames>
  <calcPr calcId="144525"/>
</workbook>
</file>

<file path=xl/calcChain.xml><?xml version="1.0" encoding="utf-8"?>
<calcChain xmlns="http://schemas.openxmlformats.org/spreadsheetml/2006/main">
  <c r="D46" i="2" l="1"/>
  <c r="G9" i="2" l="1"/>
  <c r="D9" i="2" l="1"/>
  <c r="G19" i="2" l="1"/>
  <c r="E19" i="2"/>
  <c r="E14" i="2"/>
  <c r="G14" i="2"/>
  <c r="F9" i="2"/>
  <c r="E36" i="2"/>
  <c r="G36" i="2"/>
  <c r="F36" i="2" s="1"/>
  <c r="E32" i="2"/>
  <c r="G32" i="2"/>
  <c r="G40" i="2" l="1"/>
  <c r="E40" i="2" l="1"/>
  <c r="D14" i="2"/>
  <c r="D19" i="2"/>
  <c r="D40" i="2" s="1"/>
  <c r="D41" i="2" s="1"/>
  <c r="D32" i="2"/>
  <c r="D36" i="2"/>
  <c r="F14" i="2" l="1"/>
  <c r="F19" i="2"/>
  <c r="F32" i="2"/>
  <c r="C40" i="2"/>
  <c r="F40" i="2" l="1"/>
  <c r="F41" i="2" s="1"/>
</calcChain>
</file>

<file path=xl/sharedStrings.xml><?xml version="1.0" encoding="utf-8"?>
<sst xmlns="http://schemas.openxmlformats.org/spreadsheetml/2006/main" count="53" uniqueCount="51">
  <si>
    <t>МКУ "Межпоселенческое управление культуры"</t>
  </si>
  <si>
    <t>главных  распорядителей бюджетных средств</t>
  </si>
  <si>
    <t>по  качеству финансового менеджмента</t>
  </si>
  <si>
    <t>2.</t>
  </si>
  <si>
    <t>1.</t>
  </si>
  <si>
    <t>3.</t>
  </si>
  <si>
    <t>4.</t>
  </si>
  <si>
    <t>5.</t>
  </si>
  <si>
    <t>6.</t>
  </si>
  <si>
    <t>НАИМЕНОВАНИЕ БЛОКА</t>
  </si>
  <si>
    <t>ВЕС ГРУППЫ В ОЦЕНКЕ</t>
  </si>
  <si>
    <t xml:space="preserve">СУММАРНАЯ ОЦЕНКА </t>
  </si>
  <si>
    <t>балл</t>
  </si>
  <si>
    <t>7.</t>
  </si>
  <si>
    <t>ИТОГОВАЯ ОЦЕНКА КАЧЕСТВА (Q)</t>
  </si>
  <si>
    <t xml:space="preserve">Наличие утвержденного Положения ГРБС об оплате труда, размещенного на официальном сайте МО «Мирнинский район» </t>
  </si>
  <si>
    <t>Наличие утвержденного Порядка ведения бюджетной росписи</t>
  </si>
  <si>
    <t xml:space="preserve">Наличие правового акта ГРБС об организации работы по представлению в финансовое управление сведений для кассового плана </t>
  </si>
  <si>
    <t xml:space="preserve">Качество Порядка составления, утверждения и ведения бюджетных смет подведомственных муниципальных казенных учреждений   </t>
  </si>
  <si>
    <t xml:space="preserve">Своевременность предоставления реестра расходных обязательств </t>
  </si>
  <si>
    <t xml:space="preserve">Качественное планирование расходов </t>
  </si>
  <si>
    <t xml:space="preserve">Своевременность утверждения муниципальных заданий на предоставление муниципальных услуг (выполнение работ) физическими и юридическими лицами </t>
  </si>
  <si>
    <t xml:space="preserve">Доля бюджетных ассигнований на предоставление муниципальных услуг (выполнение работ) физическим и юридическим лицам, оказываемых  ГРБС и   подведомственными  муниципальными бюджетными и автономными учреждениями в соответствии с муниципальными заданиями </t>
  </si>
  <si>
    <t>Равномерность расходов</t>
  </si>
  <si>
    <t xml:space="preserve">Своевременность доведения ГРБС показателей бюджетной росписи по расходам до подведомственных муниципальных учреждений </t>
  </si>
  <si>
    <t xml:space="preserve">Своевременность составления бюджетной росписи ГРБС и внесение в нее изменений </t>
  </si>
  <si>
    <t>Эффективность управления кредиторской  задолженностью по заработной плате и коммунальным услугам</t>
  </si>
  <si>
    <t>Своевременность и качество представление годовой бюджетной отчетности</t>
  </si>
  <si>
    <t>Изменение дебиторской задолженности ГРБС и муниципальных подведомственных ему учреждений в отчетном периоде по сравнению с началом года</t>
  </si>
  <si>
    <t>Доля отклонения платежных поручений по отношению к общему объему при санкционировании оплаты денежных обязательств</t>
  </si>
  <si>
    <t xml:space="preserve">Наличие неиспользованных остатков на конец финансового года, зачисленных на лицевые счета муниципальных бюджетных и автономных учреждений </t>
  </si>
  <si>
    <t>Доля неиспользованных средств субвенций, субсидий и иных межбюджетных трансфертов</t>
  </si>
  <si>
    <t>Достоверность, актуальность, полнота информации о муниципальных  учреждениях, размещенной в сети Интернет на сайте www.bus.gov.ru  </t>
  </si>
  <si>
    <t xml:space="preserve">Наличие ошибок в формах годовой бюджетной и годовой сводной бухгалтерской отчетности, направленной в Управление по бухгалтерскому учету и контролю Администрации МО «Мирнинский район» и финансовое управление Администрации МО «Мирнинский район» </t>
  </si>
  <si>
    <t>Проведение ГРБС мониторинга результатов деятельности подведомственных муниципальных учреждений</t>
  </si>
  <si>
    <t xml:space="preserve">Укомплектованность  финансово-экономического подразделения ГРБС </t>
  </si>
  <si>
    <t>МКУ "Мирнинское районное управление образования"</t>
  </si>
  <si>
    <t>оценка качества по блоку (Е итог)</t>
  </si>
  <si>
    <t>ОЦЕНКА КАДРОВОГО ПОТЕНЦИАЛА</t>
  </si>
  <si>
    <t xml:space="preserve">ОЦЕНКА ОРГАНИЗАЦИИ КОНТРОЛЯ ЗА ДЕЯТЕЛЬНОСТЬЮ ПОДВЕДОМСТВЕННЫХ УЧРЕЖДЕНИЙ </t>
  </si>
  <si>
    <t>ОЦЕНКА РЕЗУЛЬТАТОВ ИСПОЛНЕНИЕ БЮДЖЕТА В ЧАСТИ РАСХОДОВ</t>
  </si>
  <si>
    <t>ФИНАНСОВОЕ ПЛАНИРОВАНИЕ РАСХОДОВ БЮДЖЕТА</t>
  </si>
  <si>
    <t xml:space="preserve"> ПРАВОВОЕ РЕГУЛИРОВАНИЕ ОСУЩЕСТВЛЕНИЯ БЮДЖЕТНОГО ПРОЦЕССА</t>
  </si>
  <si>
    <t xml:space="preserve">Наличие ведомственного порядка по осуществлению внутреннего финансового контроля и внутреннего финансового аудита в соответствии со статьей 160.2-1 Бюджетного кодекса Российской Федерации </t>
  </si>
  <si>
    <t xml:space="preserve">Сводная итоговая оценка </t>
  </si>
  <si>
    <t>Доля сотрудников финансово-экономического подразделения ГРБС, прошедших повышение квалификации (Р27)</t>
  </si>
  <si>
    <t xml:space="preserve"> Количество ведомственных контрольных мероприятий, проведенных главным распорядителем в отношении подведомственных ему учреждений, в ходе которых выявлены финансовые нарушения в отчетном финансовом году (Р24)</t>
  </si>
  <si>
    <t>Наличие высшего (профильного) образования сотрудников финансово-экономического подразделения ГРБС (Р26)</t>
  </si>
  <si>
    <t>E Мах = 27,15</t>
  </si>
  <si>
    <t>МО «Мирнинский район» Республики Саха (Якутия) за 2018 год</t>
  </si>
  <si>
    <t>Доля неисполненных на конец отчетного года бюджетных ассигнований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</si>
</sst>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/>
    <xf numFmtId="0" fontId="2" fillId="0" borderId="0" xfId="0" applyFont="1" applyBorder="1"/>
    <xf numFmtId="0" fontId="2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2" fillId="0" borderId="2" xfId="0" applyFont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/>
    </xf>
    <xf numFmtId="0" fontId="1" fillId="3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vertical="center"/>
    </xf>
    <xf numFmtId="0" fontId="1" fillId="3" borderId="1" xfId="0" applyFont="1" applyFill="1" applyBorder="1" applyAlignment="1">
      <alignment horizontal="center"/>
    </xf>
    <xf numFmtId="0" fontId="2" fillId="3" borderId="1" xfId="0" applyFont="1" applyFill="1" applyBorder="1" applyAlignment="1">
      <alignment vertical="center"/>
    </xf>
    <xf numFmtId="0" fontId="2" fillId="0" borderId="1" xfId="0" applyFont="1" applyBorder="1"/>
    <xf numFmtId="0" fontId="1" fillId="0" borderId="0" xfId="0" applyFont="1"/>
    <xf numFmtId="0" fontId="2" fillId="0" borderId="0" xfId="0" applyFont="1" applyAlignment="1">
      <alignment horizontal="justify" vertical="center"/>
    </xf>
    <xf numFmtId="0" fontId="2" fillId="0" borderId="1" xfId="0" applyFont="1" applyBorder="1" applyAlignment="1">
      <alignment vertical="center" wrapText="1"/>
    </xf>
    <xf numFmtId="2" fontId="1" fillId="3" borderId="4" xfId="0" applyNumberFormat="1" applyFont="1" applyFill="1" applyBorder="1" applyAlignment="1">
      <alignment horizontal="center" vertical="center"/>
    </xf>
    <xf numFmtId="2" fontId="1" fillId="3" borderId="3" xfId="0" applyNumberFormat="1" applyFont="1" applyFill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H63"/>
  <sheetViews>
    <sheetView tabSelected="1" view="pageBreakPreview" zoomScaleNormal="100" zoomScaleSheetLayoutView="100" workbookViewId="0">
      <selection activeCell="B12" sqref="B12"/>
    </sheetView>
  </sheetViews>
  <sheetFormatPr defaultRowHeight="15.75" x14ac:dyDescent="0.25"/>
  <cols>
    <col min="1" max="1" width="9.140625" style="3"/>
    <col min="2" max="2" width="116.7109375" style="3" customWidth="1"/>
    <col min="3" max="3" width="18.140625" style="3" customWidth="1"/>
    <col min="4" max="4" width="16.7109375" style="3" customWidth="1"/>
    <col min="5" max="5" width="15.85546875" style="3" customWidth="1"/>
    <col min="6" max="6" width="17.140625" style="3" customWidth="1"/>
    <col min="7" max="7" width="16.42578125" style="3" customWidth="1"/>
    <col min="8" max="16384" width="9.140625" style="3"/>
  </cols>
  <sheetData>
    <row r="2" spans="1:8" ht="18.75" x14ac:dyDescent="0.25">
      <c r="A2" s="33" t="s">
        <v>44</v>
      </c>
      <c r="B2" s="33"/>
      <c r="C2" s="33"/>
      <c r="D2" s="33"/>
      <c r="E2" s="33"/>
      <c r="F2" s="33"/>
      <c r="G2" s="33"/>
      <c r="H2" s="1"/>
    </row>
    <row r="3" spans="1:8" ht="18.75" x14ac:dyDescent="0.25">
      <c r="A3" s="33" t="s">
        <v>1</v>
      </c>
      <c r="B3" s="33"/>
      <c r="C3" s="33"/>
      <c r="D3" s="33"/>
      <c r="E3" s="33"/>
      <c r="F3" s="33"/>
      <c r="G3" s="33"/>
      <c r="H3" s="1"/>
    </row>
    <row r="4" spans="1:8" ht="18.75" x14ac:dyDescent="0.25">
      <c r="A4" s="33" t="s">
        <v>2</v>
      </c>
      <c r="B4" s="33"/>
      <c r="C4" s="33"/>
      <c r="D4" s="33"/>
      <c r="E4" s="33"/>
      <c r="F4" s="33"/>
      <c r="G4" s="33"/>
      <c r="H4" s="1"/>
    </row>
    <row r="5" spans="1:8" ht="18.75" x14ac:dyDescent="0.25">
      <c r="A5" s="33" t="s">
        <v>49</v>
      </c>
      <c r="B5" s="33"/>
      <c r="C5" s="33"/>
      <c r="D5" s="33"/>
      <c r="E5" s="33"/>
      <c r="F5" s="33"/>
      <c r="G5" s="33"/>
      <c r="H5" s="1"/>
    </row>
    <row r="6" spans="1:8" x14ac:dyDescent="0.25">
      <c r="A6" s="4"/>
      <c r="B6" s="2"/>
      <c r="C6" s="2"/>
      <c r="D6" s="2"/>
      <c r="E6" s="2"/>
      <c r="F6" s="2"/>
      <c r="G6" s="2"/>
      <c r="H6" s="2"/>
    </row>
    <row r="7" spans="1:8" s="5" customFormat="1" ht="36.75" customHeight="1" x14ac:dyDescent="0.25">
      <c r="A7" s="34"/>
      <c r="B7" s="32" t="s">
        <v>9</v>
      </c>
      <c r="C7" s="30" t="s">
        <v>10</v>
      </c>
      <c r="D7" s="28" t="s">
        <v>36</v>
      </c>
      <c r="E7" s="29"/>
      <c r="F7" s="28" t="s">
        <v>0</v>
      </c>
      <c r="G7" s="29"/>
    </row>
    <row r="8" spans="1:8" s="5" customFormat="1" ht="48" customHeight="1" x14ac:dyDescent="0.25">
      <c r="A8" s="35"/>
      <c r="B8" s="27"/>
      <c r="C8" s="31"/>
      <c r="D8" s="6" t="s">
        <v>37</v>
      </c>
      <c r="E8" s="7" t="s">
        <v>12</v>
      </c>
      <c r="F8" s="6" t="s">
        <v>37</v>
      </c>
      <c r="G8" s="7" t="s">
        <v>12</v>
      </c>
    </row>
    <row r="9" spans="1:8" s="1" customFormat="1" ht="27.75" customHeight="1" x14ac:dyDescent="0.25">
      <c r="A9" s="8" t="s">
        <v>4</v>
      </c>
      <c r="B9" s="9" t="s">
        <v>42</v>
      </c>
      <c r="C9" s="8">
        <v>40</v>
      </c>
      <c r="D9" s="8">
        <f>C9*E9/100</f>
        <v>8</v>
      </c>
      <c r="E9" s="8">
        <v>20</v>
      </c>
      <c r="F9" s="8">
        <f>C9*G9/100</f>
        <v>8</v>
      </c>
      <c r="G9" s="8">
        <f>SUM(G10:G13)</f>
        <v>20</v>
      </c>
    </row>
    <row r="10" spans="1:8" s="5" customFormat="1" ht="32.25" customHeight="1" x14ac:dyDescent="0.25">
      <c r="A10" s="10"/>
      <c r="B10" s="11" t="s">
        <v>15</v>
      </c>
      <c r="C10" s="26"/>
      <c r="D10" s="26"/>
      <c r="E10" s="12">
        <v>5</v>
      </c>
      <c r="F10" s="26"/>
      <c r="G10" s="10">
        <v>5</v>
      </c>
    </row>
    <row r="11" spans="1:8" s="5" customFormat="1" ht="29.25" customHeight="1" x14ac:dyDescent="0.25">
      <c r="A11" s="10"/>
      <c r="B11" s="11" t="s">
        <v>16</v>
      </c>
      <c r="C11" s="26"/>
      <c r="D11" s="26"/>
      <c r="E11" s="10">
        <v>5</v>
      </c>
      <c r="F11" s="26"/>
      <c r="G11" s="10">
        <v>5</v>
      </c>
    </row>
    <row r="12" spans="1:8" s="5" customFormat="1" ht="36" customHeight="1" x14ac:dyDescent="0.25">
      <c r="A12" s="10"/>
      <c r="B12" s="11" t="s">
        <v>17</v>
      </c>
      <c r="C12" s="26"/>
      <c r="D12" s="26"/>
      <c r="E12" s="10">
        <v>5</v>
      </c>
      <c r="F12" s="26"/>
      <c r="G12" s="10">
        <v>5</v>
      </c>
    </row>
    <row r="13" spans="1:8" s="5" customFormat="1" ht="35.25" customHeight="1" x14ac:dyDescent="0.25">
      <c r="A13" s="10"/>
      <c r="B13" s="11" t="s">
        <v>18</v>
      </c>
      <c r="C13" s="27"/>
      <c r="D13" s="27"/>
      <c r="E13" s="10">
        <v>5</v>
      </c>
      <c r="F13" s="27"/>
      <c r="G13" s="10">
        <v>5</v>
      </c>
    </row>
    <row r="14" spans="1:8" s="1" customFormat="1" ht="29.25" customHeight="1" x14ac:dyDescent="0.25">
      <c r="A14" s="8" t="s">
        <v>3</v>
      </c>
      <c r="B14" s="9" t="s">
        <v>41</v>
      </c>
      <c r="C14" s="8">
        <v>25</v>
      </c>
      <c r="D14" s="8">
        <f t="shared" ref="D14:D36" si="0">C14*E14/100</f>
        <v>4.75</v>
      </c>
      <c r="E14" s="8">
        <f>E15+E16+E17+E18</f>
        <v>19</v>
      </c>
      <c r="F14" s="8">
        <f t="shared" ref="F14:F32" si="1">C14*G14/100</f>
        <v>3.75</v>
      </c>
      <c r="G14" s="8">
        <f>G15+G16+G17+G18</f>
        <v>15</v>
      </c>
    </row>
    <row r="15" spans="1:8" s="5" customFormat="1" ht="48.75" customHeight="1" x14ac:dyDescent="0.25">
      <c r="A15" s="10"/>
      <c r="B15" s="11" t="s">
        <v>22</v>
      </c>
      <c r="C15" s="26"/>
      <c r="D15" s="26"/>
      <c r="E15" s="12">
        <v>5</v>
      </c>
      <c r="F15" s="26"/>
      <c r="G15" s="10">
        <v>5</v>
      </c>
    </row>
    <row r="16" spans="1:8" s="5" customFormat="1" ht="38.25" customHeight="1" x14ac:dyDescent="0.25">
      <c r="A16" s="10"/>
      <c r="B16" s="11" t="s">
        <v>21</v>
      </c>
      <c r="C16" s="26"/>
      <c r="D16" s="26"/>
      <c r="E16" s="10">
        <v>5</v>
      </c>
      <c r="F16" s="26"/>
      <c r="G16" s="10">
        <v>1</v>
      </c>
    </row>
    <row r="17" spans="1:7" s="5" customFormat="1" ht="24.75" customHeight="1" x14ac:dyDescent="0.25">
      <c r="A17" s="10"/>
      <c r="B17" s="11" t="s">
        <v>20</v>
      </c>
      <c r="C17" s="26"/>
      <c r="D17" s="26"/>
      <c r="E17" s="10">
        <v>4</v>
      </c>
      <c r="F17" s="26"/>
      <c r="G17" s="10">
        <v>4</v>
      </c>
    </row>
    <row r="18" spans="1:7" s="5" customFormat="1" ht="24.75" customHeight="1" x14ac:dyDescent="0.25">
      <c r="A18" s="10"/>
      <c r="B18" s="11" t="s">
        <v>19</v>
      </c>
      <c r="C18" s="27"/>
      <c r="D18" s="27"/>
      <c r="E18" s="10">
        <v>5</v>
      </c>
      <c r="F18" s="27"/>
      <c r="G18" s="10">
        <v>5</v>
      </c>
    </row>
    <row r="19" spans="1:7" s="1" customFormat="1" ht="28.5" customHeight="1" x14ac:dyDescent="0.25">
      <c r="A19" s="8" t="s">
        <v>5</v>
      </c>
      <c r="B19" s="9" t="s">
        <v>40</v>
      </c>
      <c r="C19" s="8">
        <v>20</v>
      </c>
      <c r="D19" s="8">
        <f t="shared" si="0"/>
        <v>9</v>
      </c>
      <c r="E19" s="8">
        <f>SUM(E20:E31)</f>
        <v>45</v>
      </c>
      <c r="F19" s="8">
        <f t="shared" si="1"/>
        <v>6.8</v>
      </c>
      <c r="G19" s="8">
        <f>SUM(G20:G31)</f>
        <v>34</v>
      </c>
    </row>
    <row r="20" spans="1:7" s="1" customFormat="1" ht="26.25" customHeight="1" x14ac:dyDescent="0.25">
      <c r="A20" s="7"/>
      <c r="B20" s="11" t="s">
        <v>50</v>
      </c>
      <c r="C20" s="26"/>
      <c r="D20" s="26"/>
      <c r="E20" s="12">
        <v>5</v>
      </c>
      <c r="F20" s="26"/>
      <c r="G20" s="10">
        <v>5</v>
      </c>
    </row>
    <row r="21" spans="1:7" s="1" customFormat="1" ht="23.25" customHeight="1" x14ac:dyDescent="0.25">
      <c r="A21" s="7"/>
      <c r="B21" s="11" t="s">
        <v>23</v>
      </c>
      <c r="C21" s="26"/>
      <c r="D21" s="26"/>
      <c r="E21" s="10">
        <v>3</v>
      </c>
      <c r="F21" s="26"/>
      <c r="G21" s="10">
        <v>5</v>
      </c>
    </row>
    <row r="22" spans="1:7" s="1" customFormat="1" ht="35.25" customHeight="1" x14ac:dyDescent="0.25">
      <c r="A22" s="7"/>
      <c r="B22" s="11" t="s">
        <v>24</v>
      </c>
      <c r="C22" s="26"/>
      <c r="D22" s="26"/>
      <c r="E22" s="10">
        <v>5</v>
      </c>
      <c r="F22" s="26"/>
      <c r="G22" s="10">
        <v>0</v>
      </c>
    </row>
    <row r="23" spans="1:7" s="1" customFormat="1" ht="24.75" customHeight="1" x14ac:dyDescent="0.25">
      <c r="A23" s="7"/>
      <c r="B23" s="11" t="s">
        <v>25</v>
      </c>
      <c r="C23" s="26"/>
      <c r="D23" s="26"/>
      <c r="E23" s="10">
        <v>5</v>
      </c>
      <c r="F23" s="26"/>
      <c r="G23" s="10">
        <v>0</v>
      </c>
    </row>
    <row r="24" spans="1:7" s="1" customFormat="1" ht="26.25" customHeight="1" x14ac:dyDescent="0.25">
      <c r="A24" s="7"/>
      <c r="B24" s="11" t="s">
        <v>26</v>
      </c>
      <c r="C24" s="26"/>
      <c r="D24" s="26"/>
      <c r="E24" s="10">
        <v>5</v>
      </c>
      <c r="F24" s="26"/>
      <c r="G24" s="10">
        <v>5</v>
      </c>
    </row>
    <row r="25" spans="1:7" s="5" customFormat="1" ht="22.5" customHeight="1" x14ac:dyDescent="0.25">
      <c r="A25" s="10"/>
      <c r="B25" s="11" t="s">
        <v>27</v>
      </c>
      <c r="C25" s="26"/>
      <c r="D25" s="26"/>
      <c r="E25" s="10">
        <v>5</v>
      </c>
      <c r="F25" s="26"/>
      <c r="G25" s="10">
        <v>5</v>
      </c>
    </row>
    <row r="26" spans="1:7" s="5" customFormat="1" ht="36.75" customHeight="1" x14ac:dyDescent="0.25">
      <c r="A26" s="10"/>
      <c r="B26" s="11" t="s">
        <v>28</v>
      </c>
      <c r="C26" s="26"/>
      <c r="D26" s="26"/>
      <c r="E26" s="10">
        <v>5</v>
      </c>
      <c r="F26" s="26"/>
      <c r="G26" s="10">
        <v>0</v>
      </c>
    </row>
    <row r="27" spans="1:7" s="5" customFormat="1" ht="32.25" customHeight="1" x14ac:dyDescent="0.25">
      <c r="A27" s="10"/>
      <c r="B27" s="11" t="s">
        <v>29</v>
      </c>
      <c r="C27" s="26"/>
      <c r="D27" s="26"/>
      <c r="E27" s="10">
        <v>4</v>
      </c>
      <c r="F27" s="26"/>
      <c r="G27" s="10">
        <v>4</v>
      </c>
    </row>
    <row r="28" spans="1:7" s="5" customFormat="1" ht="38.25" customHeight="1" x14ac:dyDescent="0.25">
      <c r="A28" s="10"/>
      <c r="B28" s="11" t="s">
        <v>30</v>
      </c>
      <c r="C28" s="26"/>
      <c r="D28" s="26"/>
      <c r="E28" s="10">
        <v>0</v>
      </c>
      <c r="F28" s="26"/>
      <c r="G28" s="10">
        <v>0</v>
      </c>
    </row>
    <row r="29" spans="1:7" s="5" customFormat="1" ht="24" customHeight="1" x14ac:dyDescent="0.25">
      <c r="A29" s="10"/>
      <c r="B29" s="11" t="s">
        <v>31</v>
      </c>
      <c r="C29" s="26"/>
      <c r="D29" s="26"/>
      <c r="E29" s="10">
        <v>5</v>
      </c>
      <c r="F29" s="26"/>
      <c r="G29" s="10">
        <v>5</v>
      </c>
    </row>
    <row r="30" spans="1:7" s="5" customFormat="1" ht="50.25" customHeight="1" x14ac:dyDescent="0.25">
      <c r="A30" s="10"/>
      <c r="B30" s="11" t="s">
        <v>33</v>
      </c>
      <c r="C30" s="26"/>
      <c r="D30" s="26"/>
      <c r="E30" s="10">
        <v>0</v>
      </c>
      <c r="F30" s="26"/>
      <c r="G30" s="10">
        <v>0</v>
      </c>
    </row>
    <row r="31" spans="1:7" s="5" customFormat="1" ht="32.25" customHeight="1" x14ac:dyDescent="0.25">
      <c r="A31" s="10"/>
      <c r="B31" s="11" t="s">
        <v>32</v>
      </c>
      <c r="C31" s="27"/>
      <c r="D31" s="27"/>
      <c r="E31" s="10">
        <v>3</v>
      </c>
      <c r="F31" s="27"/>
      <c r="G31" s="10">
        <v>5</v>
      </c>
    </row>
    <row r="32" spans="1:7" s="1" customFormat="1" ht="25.5" customHeight="1" x14ac:dyDescent="0.25">
      <c r="A32" s="8" t="s">
        <v>6</v>
      </c>
      <c r="B32" s="9" t="s">
        <v>39</v>
      </c>
      <c r="C32" s="8">
        <v>10</v>
      </c>
      <c r="D32" s="8">
        <f t="shared" si="0"/>
        <v>1</v>
      </c>
      <c r="E32" s="8">
        <f>E33+E34+E35</f>
        <v>10</v>
      </c>
      <c r="F32" s="8">
        <f t="shared" si="1"/>
        <v>1.1000000000000001</v>
      </c>
      <c r="G32" s="8">
        <f>G33+G34+G35</f>
        <v>11</v>
      </c>
    </row>
    <row r="33" spans="1:7" s="5" customFormat="1" ht="27" customHeight="1" x14ac:dyDescent="0.25">
      <c r="A33" s="10"/>
      <c r="B33" s="11" t="s">
        <v>34</v>
      </c>
      <c r="C33" s="32"/>
      <c r="D33" s="32"/>
      <c r="E33" s="12">
        <v>5</v>
      </c>
      <c r="F33" s="32"/>
      <c r="G33" s="10">
        <v>5</v>
      </c>
    </row>
    <row r="34" spans="1:7" s="5" customFormat="1" ht="36" customHeight="1" x14ac:dyDescent="0.25">
      <c r="A34" s="10"/>
      <c r="B34" s="11" t="s">
        <v>43</v>
      </c>
      <c r="C34" s="26"/>
      <c r="D34" s="26"/>
      <c r="E34" s="10">
        <v>5</v>
      </c>
      <c r="F34" s="26"/>
      <c r="G34" s="10">
        <v>5</v>
      </c>
    </row>
    <row r="35" spans="1:7" s="5" customFormat="1" ht="48.75" customHeight="1" x14ac:dyDescent="0.25">
      <c r="A35" s="10"/>
      <c r="B35" s="23" t="s">
        <v>46</v>
      </c>
      <c r="C35" s="27"/>
      <c r="D35" s="27"/>
      <c r="E35" s="10">
        <v>0</v>
      </c>
      <c r="F35" s="27"/>
      <c r="G35" s="10">
        <v>1</v>
      </c>
    </row>
    <row r="36" spans="1:7" s="1" customFormat="1" ht="23.25" customHeight="1" x14ac:dyDescent="0.25">
      <c r="A36" s="8" t="s">
        <v>7</v>
      </c>
      <c r="B36" s="9" t="s">
        <v>38</v>
      </c>
      <c r="C36" s="13">
        <v>5</v>
      </c>
      <c r="D36" s="13">
        <f t="shared" si="0"/>
        <v>0.25</v>
      </c>
      <c r="E36" s="8">
        <f>E37+E38+E39</f>
        <v>5</v>
      </c>
      <c r="F36" s="13">
        <f>C36*G36/100</f>
        <v>0.4</v>
      </c>
      <c r="G36" s="8">
        <f>G37+G38+G39</f>
        <v>8</v>
      </c>
    </row>
    <row r="37" spans="1:7" s="5" customFormat="1" ht="21" customHeight="1" x14ac:dyDescent="0.25">
      <c r="A37" s="10"/>
      <c r="B37" s="14" t="s">
        <v>35</v>
      </c>
      <c r="C37" s="15"/>
      <c r="D37" s="15"/>
      <c r="E37" s="10">
        <v>2</v>
      </c>
      <c r="F37" s="15"/>
      <c r="G37" s="10">
        <v>3</v>
      </c>
    </row>
    <row r="38" spans="1:7" s="5" customFormat="1" ht="21" customHeight="1" x14ac:dyDescent="0.25">
      <c r="A38" s="10"/>
      <c r="B38" s="14" t="s">
        <v>47</v>
      </c>
      <c r="C38" s="15"/>
      <c r="D38" s="15"/>
      <c r="E38" s="10">
        <v>3</v>
      </c>
      <c r="F38" s="15"/>
      <c r="G38" s="10">
        <v>5</v>
      </c>
    </row>
    <row r="39" spans="1:7" s="5" customFormat="1" ht="21" customHeight="1" x14ac:dyDescent="0.25">
      <c r="A39" s="10"/>
      <c r="B39" s="14" t="s">
        <v>45</v>
      </c>
      <c r="C39" s="15"/>
      <c r="D39" s="15"/>
      <c r="E39" s="10">
        <v>0</v>
      </c>
      <c r="F39" s="15"/>
      <c r="G39" s="10">
        <v>0</v>
      </c>
    </row>
    <row r="40" spans="1:7" s="1" customFormat="1" ht="30" customHeight="1" x14ac:dyDescent="0.25">
      <c r="A40" s="16" t="s">
        <v>8</v>
      </c>
      <c r="B40" s="17" t="s">
        <v>11</v>
      </c>
      <c r="C40" s="16">
        <f>SUM(C9:C36)</f>
        <v>100</v>
      </c>
      <c r="D40" s="16">
        <f>D36+D32+D19+D14+D9</f>
        <v>23</v>
      </c>
      <c r="E40" s="16">
        <f>E36+E32+E19+E14+E9</f>
        <v>99</v>
      </c>
      <c r="F40" s="16">
        <f>SUM(F9:F36)</f>
        <v>20.05</v>
      </c>
      <c r="G40" s="16">
        <f>G36+G32+G19+G14+G9</f>
        <v>88</v>
      </c>
    </row>
    <row r="41" spans="1:7" ht="23.25" customHeight="1" x14ac:dyDescent="0.25">
      <c r="A41" s="18" t="s">
        <v>13</v>
      </c>
      <c r="B41" s="17" t="s">
        <v>14</v>
      </c>
      <c r="C41" s="19"/>
      <c r="D41" s="24">
        <f>D40/D46</f>
        <v>0.84714548802946599</v>
      </c>
      <c r="E41" s="25"/>
      <c r="F41" s="24">
        <f>F40/D46</f>
        <v>0.73848987108655628</v>
      </c>
      <c r="G41" s="25"/>
    </row>
    <row r="42" spans="1:7" ht="18.75" hidden="1" customHeight="1" x14ac:dyDescent="0.25">
      <c r="A42" s="20"/>
      <c r="B42" s="20"/>
      <c r="C42" s="20"/>
      <c r="D42" s="20"/>
      <c r="E42" s="20"/>
      <c r="F42" s="20"/>
      <c r="G42" s="20"/>
    </row>
    <row r="44" spans="1:7" hidden="1" x14ac:dyDescent="0.25">
      <c r="B44" s="21"/>
    </row>
    <row r="45" spans="1:7" ht="20.25" customHeight="1" x14ac:dyDescent="0.25">
      <c r="B45" s="21" t="s">
        <v>48</v>
      </c>
    </row>
    <row r="46" spans="1:7" x14ac:dyDescent="0.25">
      <c r="D46" s="3">
        <f>(40*20/100)+(25*20/100)+(20*60/100)+(10*15/100)+(5*13/100)</f>
        <v>27.15</v>
      </c>
    </row>
    <row r="47" spans="1:7" x14ac:dyDescent="0.25">
      <c r="B47" s="5"/>
    </row>
    <row r="48" spans="1:7" ht="21.75" customHeight="1" x14ac:dyDescent="0.25">
      <c r="B48" s="5"/>
    </row>
    <row r="49" spans="2:2" x14ac:dyDescent="0.25">
      <c r="B49" s="5"/>
    </row>
    <row r="50" spans="2:2" x14ac:dyDescent="0.25">
      <c r="B50" s="5"/>
    </row>
    <row r="51" spans="2:2" x14ac:dyDescent="0.25">
      <c r="B51" s="5"/>
    </row>
    <row r="52" spans="2:2" ht="12" customHeight="1" x14ac:dyDescent="0.25">
      <c r="B52" s="5"/>
    </row>
    <row r="53" spans="2:2" x14ac:dyDescent="0.25">
      <c r="B53" s="22"/>
    </row>
    <row r="54" spans="2:2" x14ac:dyDescent="0.25">
      <c r="B54" s="5"/>
    </row>
    <row r="55" spans="2:2" x14ac:dyDescent="0.25">
      <c r="B55" s="5"/>
    </row>
    <row r="56" spans="2:2" x14ac:dyDescent="0.25">
      <c r="B56" s="5"/>
    </row>
    <row r="57" spans="2:2" x14ac:dyDescent="0.25">
      <c r="B57" s="5"/>
    </row>
    <row r="58" spans="2:2" x14ac:dyDescent="0.25">
      <c r="B58" s="5"/>
    </row>
    <row r="59" spans="2:2" x14ac:dyDescent="0.25">
      <c r="B59" s="5"/>
    </row>
    <row r="60" spans="2:2" x14ac:dyDescent="0.25">
      <c r="B60" s="5"/>
    </row>
    <row r="61" spans="2:2" x14ac:dyDescent="0.25">
      <c r="B61" s="5"/>
    </row>
    <row r="62" spans="2:2" x14ac:dyDescent="0.25">
      <c r="B62" s="5"/>
    </row>
    <row r="63" spans="2:2" x14ac:dyDescent="0.25">
      <c r="B63" s="5"/>
    </row>
  </sheetData>
  <mergeCells count="23">
    <mergeCell ref="A2:G2"/>
    <mergeCell ref="A3:G3"/>
    <mergeCell ref="A4:G4"/>
    <mergeCell ref="A5:G5"/>
    <mergeCell ref="C15:C18"/>
    <mergeCell ref="D15:D18"/>
    <mergeCell ref="F15:F18"/>
    <mergeCell ref="A7:A8"/>
    <mergeCell ref="D7:E7"/>
    <mergeCell ref="B7:B8"/>
    <mergeCell ref="D41:E41"/>
    <mergeCell ref="C10:C13"/>
    <mergeCell ref="D10:D13"/>
    <mergeCell ref="F41:G41"/>
    <mergeCell ref="F7:G7"/>
    <mergeCell ref="C7:C8"/>
    <mergeCell ref="F10:F13"/>
    <mergeCell ref="C20:C31"/>
    <mergeCell ref="D20:D31"/>
    <mergeCell ref="F20:F31"/>
    <mergeCell ref="C33:C35"/>
    <mergeCell ref="D33:D35"/>
    <mergeCell ref="F33:F35"/>
  </mergeCells>
  <pageMargins left="0.23622047244094491" right="0.23622047244094491" top="0.74803149606299213" bottom="0.74803149606299213" header="0.31496062992125984" footer="0.31496062992125984"/>
  <pageSetup paperSize="9" scale="4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Лист2</vt:lpstr>
      <vt:lpstr>Лист2!Область_печати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2019-04-18T01:13:55Z</dcterms:modified>
</cp:coreProperties>
</file>