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Table2!$2:$5</definedName>
    <definedName name="_xlnm.Print_Area" localSheetId="0">Table2!$A$1:$E$44</definedName>
  </definedNames>
  <calcPr calcId="145621"/>
</workbook>
</file>

<file path=xl/calcChain.xml><?xml version="1.0" encoding="utf-8"?>
<calcChain xmlns="http://schemas.openxmlformats.org/spreadsheetml/2006/main">
  <c r="D36" i="1" l="1"/>
  <c r="C36" i="1"/>
  <c r="E38" i="1"/>
  <c r="D22" i="1"/>
  <c r="C22" i="1"/>
  <c r="E25" i="1"/>
  <c r="E24" i="1" l="1"/>
  <c r="E43" i="1" l="1"/>
  <c r="E42" i="1" s="1"/>
  <c r="D39" i="1"/>
  <c r="C39" i="1"/>
  <c r="E41" i="1"/>
  <c r="C42" i="1"/>
  <c r="D42" i="1" l="1"/>
  <c r="E40" i="1"/>
  <c r="E39" i="1" s="1"/>
  <c r="E37" i="1" l="1"/>
  <c r="E36" i="1" s="1"/>
  <c r="E33" i="1"/>
  <c r="E34" i="1"/>
  <c r="E35" i="1"/>
  <c r="D32" i="1"/>
  <c r="D30" i="1"/>
  <c r="E31" i="1"/>
  <c r="E30" i="1" s="1"/>
  <c r="D28" i="1"/>
  <c r="E29" i="1"/>
  <c r="E28" i="1" s="1"/>
  <c r="E23" i="1"/>
  <c r="E22" i="1" s="1"/>
  <c r="D21" i="1"/>
  <c r="D19" i="1"/>
  <c r="E20" i="1"/>
  <c r="E19" i="1" s="1"/>
  <c r="E16" i="1"/>
  <c r="E17" i="1"/>
  <c r="E18" i="1"/>
  <c r="D15" i="1"/>
  <c r="E11" i="1"/>
  <c r="E12" i="1"/>
  <c r="E13" i="1"/>
  <c r="E14" i="1"/>
  <c r="D10" i="1"/>
  <c r="E9" i="1"/>
  <c r="E8" i="1" s="1"/>
  <c r="D8" i="1"/>
  <c r="E32" i="1" l="1"/>
  <c r="E27" i="1" s="1"/>
  <c r="E26" i="1" s="1"/>
  <c r="D27" i="1"/>
  <c r="D26" i="1" s="1"/>
  <c r="E21" i="1"/>
  <c r="E15" i="1"/>
  <c r="E10" i="1"/>
  <c r="D7" i="1"/>
  <c r="D6" i="1" s="1"/>
  <c r="D44" i="1" s="1"/>
  <c r="C32" i="1"/>
  <c r="E7" i="1" l="1"/>
  <c r="E6" i="1" s="1"/>
  <c r="E44" i="1" s="1"/>
  <c r="C30" i="1"/>
  <c r="C28" i="1"/>
  <c r="C21" i="1"/>
  <c r="C19" i="1"/>
  <c r="C15" i="1"/>
  <c r="C10" i="1"/>
  <c r="C8" i="1"/>
  <c r="C27" i="1" l="1"/>
  <c r="C26" i="1" s="1"/>
  <c r="C7" i="1"/>
  <c r="C6" i="1" s="1"/>
  <c r="C44" i="1" l="1"/>
</calcChain>
</file>

<file path=xl/sharedStrings.xml><?xml version="1.0" encoding="utf-8"?>
<sst xmlns="http://schemas.openxmlformats.org/spreadsheetml/2006/main" count="89" uniqueCount="79">
  <si>
    <t/>
  </si>
  <si>
    <t>Прогнозируемый объем поступления доходов в  Бюджет муниципального образования "Поселок Алмазный" Мирнинского района Республики Саха (Якутия) на 2017 год</t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</si>
  <si>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</si>
  <si>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</si>
  <si>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</si>
  <si>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</si>
  <si>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</si>
  <si>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</si>
  <si>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</si>
  <si>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</si>
  <si>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осущестляются в соответствии со статьями 227, 227.1 и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</si>
  <si>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</si>
  <si>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</si>
  <si>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</si>
  <si>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</si>
  <si>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</si>
  <si>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</si>
  <si>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</si>
  <si>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</si>
  <si>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</si>
  <si>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</si>
  <si>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</si>
  <si>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НАЛОГИ НА ИМУЩЕСТВО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</si>
  <si>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</si>
  <si>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</si>
  <si>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182 1 06 06033 13 0000 110</t>
  </si>
  <si>
    <t>Земельный налог с организаций,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</si>
  <si>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</si>
  <si>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</si>
  <si>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</si>
  <si>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</si>
  <si>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806 1 08 04020 01 0000 110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</si>
  <si>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</si>
  <si>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</si>
  <si>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</si>
  <si>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</si>
  <si>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806 1 11 05013 13 0000 120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</si>
  <si>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</si>
  <si>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</si>
  <si>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</si>
  <si>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</si>
  <si>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</si>
  <si>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</si>
  <si>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806 2 02 01001 13 0000 151</t>
  </si>
  <si>
    <t>Дотации на выравнивание бюджетной обеспеченности муниципальных районов (городских округов)</t>
  </si>
  <si>
    <t>000 2 02 02000 00 0000 151</t>
  </si>
  <si>
    <t>Субсидии бюджетам бюджетной системы Российской Федерации (межбюджетные субсидии)</t>
  </si>
  <si>
    <t>806 2 02 02999 13 6210 151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</si>
  <si>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</si>
  <si>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000 2 02 03000 00 0000 151</t>
  </si>
  <si>
    <t>Субвенции бюджетам субъектов Российской Федерации и муниципальных образований</t>
  </si>
  <si>
    <t>806 2 02 03003 10 0000 151</t>
  </si>
  <si>
    <t>Субвенции на выполнение отдельных государственных полномочий по государственной регистрации актов гражданского состояния</t>
  </si>
  <si>
    <t>806 2 02 03015 13 0000 151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</si>
  <si>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</si>
  <si>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000 2 02 04000 00 0000 151</t>
  </si>
  <si>
    <t>Иные межбюджетные трансферты</t>
  </si>
  <si>
    <t>806 2 02 04012 13 0000 151</t>
  </si>
  <si>
    <t>Межбюджетные трансферты, передаваемые бюджетам городских  поселений для компенсации дополнительных расходов, возникших в результате решений, принятых органами власти другого уровня</t>
  </si>
  <si>
    <t>ВСЕГО ДОХОДОВ</t>
  </si>
  <si>
    <t>806 2 02 03024 13 6336 151</t>
  </si>
  <si>
    <t>Субвенция на отдельные государственные полномочия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</si>
  <si>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Утвержденный бюджет</t>
  </si>
  <si>
    <t>Уточнение</t>
  </si>
  <si>
    <t>Уточненный бюджет</t>
  </si>
  <si>
    <t>806 2 18 000000 00 0000151</t>
  </si>
  <si>
    <t>Доходы бюджетов бюджетной системы РФ от возврата бюджетами бюджетной системы РФ и организациями остатков субсидий, субвенций и иных МБТ, имеющих целевое назначение, прошлых лет из бюджетов муниципальных районов</t>
  </si>
  <si>
    <t>806 2 18 050100 13 0000151</t>
  </si>
  <si>
    <t>Доходы бюджета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</si>
  <si>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</si>
  <si>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поселений</t>
  </si>
  <si>
    <t>806 2 19 050100 13 0000151</t>
  </si>
  <si>
    <t>806 1 11 05035 13 0000 120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</si>
  <si>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</si>
  <si>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806 1 14 06013 13 0000 430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</si>
  <si>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</si>
  <si>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806 2 02 49999 13 6502 151</t>
  </si>
  <si>
    <t xml:space="preserve">Прочие Межбюджетные трансферты, передаваемые бюджетам городских  поселений </t>
  </si>
  <si>
    <t>Приложение №1
к решению сессии Алмазнинского поселкового Совета
III-№ 34-9 от «20» июня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</si>
</sst>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6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47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0" fillId="0" borderId="1" xfId="0" applyNumberFormat="1" applyFont="1" applyFill="1" applyBorder="1" applyAlignment="1">
      <alignment vertical="top" wrapText="1"/>
    </xf>
    <xf numFmtId="164" fontId="0" fillId="0" borderId="1" xfId="0" applyFont="1" applyFill="1" applyBorder="1" applyAlignment="1">
      <alignment vertical="top" wrapText="1"/>
    </xf>
    <xf numFmtId="164" fontId="2" fillId="0" borderId="2" xfId="0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vertical="top" wrapText="1"/>
    </xf>
    <xf numFmtId="165" fontId="0" fillId="2" borderId="2" xfId="0" applyNumberFormat="1" applyFont="1" applyFill="1" applyBorder="1" applyAlignment="1">
      <alignment vertical="top" wrapText="1"/>
    </xf>
    <xf numFmtId="165" fontId="0" fillId="2" borderId="2" xfId="0" applyNumberFormat="1" applyFont="1" applyFill="1" applyBorder="1" applyAlignment="1">
      <alignment horizontal="left" vertical="top" wrapText="1"/>
    </xf>
    <xf numFmtId="165" fontId="1" fillId="0" borderId="2" xfId="0" applyNumberFormat="1" applyFont="1" applyFill="1" applyBorder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165" fontId="0" fillId="0" borderId="3" xfId="0" applyNumberFormat="1" applyFont="1" applyFill="1" applyBorder="1" applyAlignment="1">
      <alignment vertical="top" wrapText="1"/>
    </xf>
    <xf numFmtId="165" fontId="1" fillId="0" borderId="4" xfId="0" applyNumberFormat="1" applyFont="1" applyFill="1" applyBorder="1" applyAlignment="1">
      <alignment vertical="top" wrapText="1"/>
    </xf>
    <xf numFmtId="164" fontId="3" fillId="3" borderId="3" xfId="0" applyFont="1" applyFill="1" applyBorder="1" applyAlignment="1">
      <alignment horizontal="left" vertical="top" shrinkToFit="1"/>
    </xf>
    <xf numFmtId="164" fontId="3" fillId="3" borderId="3" xfId="0" applyFont="1" applyFill="1" applyBorder="1" applyAlignment="1">
      <alignment horizontal="left" vertical="top" wrapText="1"/>
    </xf>
    <xf numFmtId="165" fontId="1" fillId="0" borderId="3" xfId="0" applyNumberFormat="1" applyFont="1" applyFill="1" applyBorder="1" applyAlignment="1">
      <alignment vertical="top" wrapText="1"/>
    </xf>
    <xf numFmtId="164" fontId="4" fillId="3" borderId="3" xfId="0" applyFont="1" applyFill="1" applyBorder="1" applyAlignment="1">
      <alignment horizontal="left" vertical="top" shrinkToFit="1"/>
    </xf>
    <xf numFmtId="164" fontId="4" fillId="3" borderId="3" xfId="0" applyFont="1" applyFill="1" applyBorder="1" applyAlignment="1">
      <alignment horizontal="left" vertical="top" wrapText="1"/>
    </xf>
    <xf numFmtId="164" fontId="2" fillId="0" borderId="0" xfId="0" applyNumberFormat="1" applyFont="1" applyFill="1" applyAlignment="1">
      <alignment vertical="top" wrapText="1"/>
    </xf>
    <xf numFmtId="164" fontId="2" fillId="4" borderId="0" xfId="0" applyNumberFormat="1" applyFont="1" applyFill="1" applyAlignment="1">
      <alignment vertical="top" wrapText="1"/>
    </xf>
    <xf numFmtId="0" fontId="4" fillId="0" borderId="0" xfId="0" applyNumberFormat="1" applyFont="1" applyFill="1" applyAlignment="1">
      <alignment horizontal="center" vertical="top" wrapText="1"/>
    </xf>
    <xf numFmtId="164" fontId="0" fillId="0" borderId="0" xfId="0" applyNumberFormat="1" applyFont="1" applyFill="1" applyAlignment="1">
      <alignment vertical="top" wrapText="1"/>
    </xf>
    <xf numFmtId="164" fontId="4" fillId="2" borderId="3" xfId="0" applyFont="1" applyFill="1" applyBorder="1" applyAlignment="1">
      <alignment horizontal="left" vertical="top" shrinkToFit="1"/>
    </xf>
    <xf numFmtId="164" fontId="4" fillId="2" borderId="3" xfId="0" applyFont="1" applyFill="1" applyBorder="1" applyAlignment="1">
      <alignment horizontal="left" vertical="top" wrapText="1"/>
    </xf>
    <xf numFmtId="165" fontId="4" fillId="2" borderId="3" xfId="0" applyNumberFormat="1" applyFont="1" applyFill="1" applyBorder="1" applyAlignment="1">
      <alignment vertical="top" wrapText="1"/>
    </xf>
    <xf numFmtId="165" fontId="0" fillId="5" borderId="3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4" fontId="0" fillId="0" borderId="0" xfId="0" applyNumberFormat="1" applyFont="1" applyFill="1" applyAlignment="1">
      <alignment vertical="top" wrapText="1"/>
    </xf>
    <xf numFmtId="0" fontId="0" fillId="0" borderId="5" xfId="0" applyNumberFormat="1" applyFont="1" applyFill="1" applyBorder="1" applyAlignment="1">
      <alignment vertical="top" wrapText="1"/>
    </xf>
    <xf numFmtId="0" fontId="1" fillId="0" borderId="5" xfId="0" applyNumberFormat="1" applyFont="1" applyFill="1" applyBorder="1" applyAlignment="1">
      <alignment vertical="top" wrapText="1"/>
    </xf>
    <xf numFmtId="165" fontId="1" fillId="2" borderId="4" xfId="0" applyNumberFormat="1" applyFont="1" applyFill="1" applyBorder="1" applyAlignment="1">
      <alignment vertical="top" wrapText="1"/>
    </xf>
    <xf numFmtId="0" fontId="0" fillId="5" borderId="6" xfId="0" applyNumberFormat="1" applyFont="1" applyFill="1" applyBorder="1" applyAlignment="1">
      <alignment vertical="top" wrapText="1"/>
    </xf>
    <xf numFmtId="165" fontId="0" fillId="5" borderId="7" xfId="0" applyNumberFormat="1" applyFont="1" applyFill="1" applyBorder="1" applyAlignment="1">
      <alignment vertical="top" wrapText="1"/>
    </xf>
    <xf numFmtId="165" fontId="0" fillId="5" borderId="8" xfId="0" applyNumberFormat="1" applyFont="1" applyFill="1" applyBorder="1" applyAlignment="1">
      <alignment vertical="top" wrapText="1"/>
    </xf>
    <xf numFmtId="0" fontId="0" fillId="5" borderId="3" xfId="0" applyNumberFormat="1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4" fillId="0" borderId="0" xfId="0" applyNumberFormat="1" applyFont="1" applyFill="1" applyAlignment="1">
      <alignment horizontal="right" vertical="top" wrapText="1"/>
    </xf>
    <xf numFmtId="164" fontId="0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center" vertical="top" wrapText="1"/>
    </xf>
    <xf numFmtId="164" fontId="1" fillId="0" borderId="0" xfId="0" applyNumberFormat="1" applyFont="1" applyFill="1" applyAlignment="1">
      <alignment vertical="top" wrapText="1"/>
    </xf>
    <xf numFmtId="165" fontId="1" fillId="2" borderId="9" xfId="0" applyNumberFormat="1" applyFont="1" applyFill="1" applyBorder="1" applyAlignment="1">
      <alignment vertical="top" wrapText="1"/>
    </xf>
    <xf numFmtId="165" fontId="1" fillId="2" borderId="10" xfId="0" applyNumberFormat="1" applyFont="1" applyFill="1" applyBorder="1" applyAlignment="1">
      <alignment vertical="top" wrapText="1"/>
    </xf>
    <xf numFmtId="165" fontId="1" fillId="0" borderId="10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zoomScale="90" zoomScaleNormal="100" zoomScaleSheetLayoutView="90" workbookViewId="0">
      <selection activeCell="C9" sqref="C9"/>
    </sheetView>
  </sheetViews>
  <sheetFormatPr defaultRowHeight="12.75" x14ac:dyDescent="0.2"/>
  <cols>
    <col min="1" max="1" width="32.33203125" customWidth="1"/>
    <col min="2" max="2" width="61.33203125" customWidth="1"/>
    <col min="3" max="3" width="20.1640625" customWidth="1"/>
    <col min="4" max="4" width="19.1640625" style="12" customWidth="1"/>
    <col min="5" max="5" width="16.6640625" style="12" customWidth="1"/>
    <col min="6" max="6" width="29.1640625" customWidth="1"/>
  </cols>
  <sheetData>
    <row r="1" spans="1:5" x14ac:dyDescent="0.2">
      <c r="A1" t="s">
        <v>0</v>
      </c>
    </row>
    <row r="2" spans="1:5" ht="60.95" customHeight="1" x14ac:dyDescent="0.2">
      <c r="A2" s="22" t="s">
        <v>0</v>
      </c>
      <c r="B2" s="40" t="s">
        <v>78</v>
      </c>
      <c r="C2" s="40"/>
      <c r="D2" s="41"/>
      <c r="E2" s="41"/>
    </row>
    <row r="3" spans="1:5" ht="53.45" customHeight="1" x14ac:dyDescent="0.2">
      <c r="A3" s="42" t="s">
        <v>1</v>
      </c>
      <c r="B3" s="42"/>
      <c r="C3" s="42"/>
      <c r="D3" s="43"/>
      <c r="E3" s="43"/>
    </row>
    <row r="4" spans="1:5" ht="17.100000000000001" customHeight="1" x14ac:dyDescent="0.2">
      <c r="A4" s="1" t="s">
        <v>0</v>
      </c>
      <c r="B4" s="1" t="s">
        <v>0</v>
      </c>
      <c r="E4" s="2" t="s">
        <v>2</v>
      </c>
    </row>
    <row r="5" spans="1:5" ht="30" customHeight="1" x14ac:dyDescent="0.2">
      <c r="A5" s="3" t="s">
        <v>3</v>
      </c>
      <c r="B5" s="3" t="s">
        <v>4</v>
      </c>
      <c r="C5" s="7" t="s">
        <v>62</v>
      </c>
      <c r="D5" s="28" t="s">
        <v>63</v>
      </c>
      <c r="E5" s="28" t="s">
        <v>64</v>
      </c>
    </row>
    <row r="6" spans="1:5" ht="18.399999999999999" customHeight="1" x14ac:dyDescent="0.2">
      <c r="A6" s="4" t="s">
        <v>0</v>
      </c>
      <c r="B6" s="38" t="s">
        <v>5</v>
      </c>
      <c r="C6" s="8">
        <f>C7+C21</f>
        <v>8170690.3700000001</v>
      </c>
      <c r="D6" s="8">
        <f t="shared" ref="D6:E6" si="0">D7+D21</f>
        <v>1099370.21</v>
      </c>
      <c r="E6" s="44">
        <f t="shared" si="0"/>
        <v>9270060.5800000001</v>
      </c>
    </row>
    <row r="7" spans="1:5" ht="18.399999999999999" customHeight="1" x14ac:dyDescent="0.2">
      <c r="A7" s="4" t="s">
        <v>0</v>
      </c>
      <c r="B7" s="38" t="s">
        <v>6</v>
      </c>
      <c r="C7" s="8">
        <f>C8+C10+C15+C19</f>
        <v>7555738.04</v>
      </c>
      <c r="D7" s="8">
        <f t="shared" ref="D7:E7" si="1">D8+D10+D15+D19</f>
        <v>264400</v>
      </c>
      <c r="E7" s="44">
        <f t="shared" si="1"/>
        <v>7820138.04</v>
      </c>
    </row>
    <row r="8" spans="1:5" ht="16.7" customHeight="1" x14ac:dyDescent="0.2">
      <c r="A8" s="38" t="s">
        <v>7</v>
      </c>
      <c r="B8" s="38" t="s">
        <v>8</v>
      </c>
      <c r="C8" s="8">
        <f>C9</f>
        <v>6135600</v>
      </c>
      <c r="D8" s="8">
        <f t="shared" ref="D8:E8" si="2">D9</f>
        <v>264400</v>
      </c>
      <c r="E8" s="44">
        <f t="shared" si="2"/>
        <v>6400000</v>
      </c>
    </row>
    <row r="9" spans="1:5" ht="72.599999999999994" customHeight="1" x14ac:dyDescent="0.2">
      <c r="A9" s="4" t="s">
        <v>9</v>
      </c>
      <c r="B9" s="4" t="s">
        <v>10</v>
      </c>
      <c r="C9" s="9">
        <v>6135600</v>
      </c>
      <c r="D9" s="13">
        <v>264400</v>
      </c>
      <c r="E9" s="13">
        <f>C9+D9</f>
        <v>6400000</v>
      </c>
    </row>
    <row r="10" spans="1:5" ht="43.35" customHeight="1" x14ac:dyDescent="0.2">
      <c r="A10" s="38" t="s">
        <v>11</v>
      </c>
      <c r="B10" s="38" t="s">
        <v>12</v>
      </c>
      <c r="C10" s="8">
        <f>C11+C12+C13+C14</f>
        <v>150738.04</v>
      </c>
      <c r="D10" s="8">
        <f t="shared" ref="D10:E10" si="3">D11+D12+D13+D14</f>
        <v>0</v>
      </c>
      <c r="E10" s="44">
        <f t="shared" si="3"/>
        <v>150738.04</v>
      </c>
    </row>
    <row r="11" spans="1:5" ht="72.599999999999994" customHeight="1" x14ac:dyDescent="0.2">
      <c r="A11" s="4" t="s">
        <v>13</v>
      </c>
      <c r="B11" s="4" t="s">
        <v>14</v>
      </c>
      <c r="C11" s="10">
        <v>51475.78</v>
      </c>
      <c r="D11" s="13">
        <v>0</v>
      </c>
      <c r="E11" s="13">
        <f t="shared" ref="E11:E13" si="4">C11+D11</f>
        <v>51475.78</v>
      </c>
    </row>
    <row r="12" spans="1:5" ht="86.85" customHeight="1" x14ac:dyDescent="0.2">
      <c r="A12" s="4" t="s">
        <v>15</v>
      </c>
      <c r="B12" s="4" t="s">
        <v>16</v>
      </c>
      <c r="C12" s="9">
        <v>512.74</v>
      </c>
      <c r="D12" s="13">
        <v>0</v>
      </c>
      <c r="E12" s="13">
        <f t="shared" si="4"/>
        <v>512.74</v>
      </c>
    </row>
    <row r="13" spans="1:5" ht="72.599999999999994" customHeight="1" x14ac:dyDescent="0.2">
      <c r="A13" s="4" t="s">
        <v>17</v>
      </c>
      <c r="B13" s="4" t="s">
        <v>18</v>
      </c>
      <c r="C13" s="9">
        <v>109045.39</v>
      </c>
      <c r="D13" s="13">
        <v>0</v>
      </c>
      <c r="E13" s="13">
        <f t="shared" si="4"/>
        <v>109045.39</v>
      </c>
    </row>
    <row r="14" spans="1:5" ht="72.599999999999994" customHeight="1" x14ac:dyDescent="0.2">
      <c r="A14" s="4" t="s">
        <v>19</v>
      </c>
      <c r="B14" s="4" t="s">
        <v>20</v>
      </c>
      <c r="C14" s="9">
        <v>-10295.870000000001</v>
      </c>
      <c r="D14" s="13">
        <v>0</v>
      </c>
      <c r="E14" s="13">
        <f>C14+D14</f>
        <v>-10295.870000000001</v>
      </c>
    </row>
    <row r="15" spans="1:5" ht="16.7" customHeight="1" x14ac:dyDescent="0.2">
      <c r="A15" s="38" t="s">
        <v>21</v>
      </c>
      <c r="B15" s="38" t="s">
        <v>22</v>
      </c>
      <c r="C15" s="8">
        <f>C16+C17+C18</f>
        <v>1249400</v>
      </c>
      <c r="D15" s="8">
        <f t="shared" ref="D15:E15" si="5">D16+D17+D18</f>
        <v>0</v>
      </c>
      <c r="E15" s="44">
        <f t="shared" si="5"/>
        <v>1249400</v>
      </c>
    </row>
    <row r="16" spans="1:5" ht="43.35" customHeight="1" x14ac:dyDescent="0.2">
      <c r="A16" s="4" t="s">
        <v>23</v>
      </c>
      <c r="B16" s="4" t="s">
        <v>24</v>
      </c>
      <c r="C16" s="9">
        <v>163400</v>
      </c>
      <c r="D16" s="13">
        <v>0</v>
      </c>
      <c r="E16" s="13">
        <f t="shared" ref="E16:E17" si="6">C16+D16</f>
        <v>163400</v>
      </c>
    </row>
    <row r="17" spans="1:5" ht="28.9" customHeight="1" x14ac:dyDescent="0.2">
      <c r="A17" s="4" t="s">
        <v>25</v>
      </c>
      <c r="B17" s="4" t="s">
        <v>26</v>
      </c>
      <c r="C17" s="9">
        <v>1071000</v>
      </c>
      <c r="D17" s="13">
        <v>0</v>
      </c>
      <c r="E17" s="13">
        <f t="shared" si="6"/>
        <v>1071000</v>
      </c>
    </row>
    <row r="18" spans="1:5" ht="28.9" customHeight="1" x14ac:dyDescent="0.2">
      <c r="A18" s="4" t="s">
        <v>27</v>
      </c>
      <c r="B18" s="4" t="s">
        <v>28</v>
      </c>
      <c r="C18" s="9">
        <v>15000</v>
      </c>
      <c r="D18" s="13">
        <v>0</v>
      </c>
      <c r="E18" s="13">
        <f>C18+D18</f>
        <v>15000</v>
      </c>
    </row>
    <row r="19" spans="1:5" ht="16.7" customHeight="1" x14ac:dyDescent="0.2">
      <c r="A19" s="38" t="s">
        <v>29</v>
      </c>
      <c r="B19" s="38" t="s">
        <v>30</v>
      </c>
      <c r="C19" s="8">
        <f>C20</f>
        <v>20000</v>
      </c>
      <c r="D19" s="8">
        <f t="shared" ref="D19:E19" si="7">D20</f>
        <v>0</v>
      </c>
      <c r="E19" s="44">
        <f t="shared" si="7"/>
        <v>20000</v>
      </c>
    </row>
    <row r="20" spans="1:5" ht="72.599999999999994" customHeight="1" x14ac:dyDescent="0.2">
      <c r="A20" s="4" t="s">
        <v>31</v>
      </c>
      <c r="B20" s="4" t="s">
        <v>32</v>
      </c>
      <c r="C20" s="9">
        <v>20000</v>
      </c>
      <c r="D20" s="13">
        <v>0</v>
      </c>
      <c r="E20" s="13">
        <f>C20+D20</f>
        <v>20000</v>
      </c>
    </row>
    <row r="21" spans="1:5" ht="18.399999999999999" customHeight="1" x14ac:dyDescent="0.2">
      <c r="A21" s="4" t="s">
        <v>0</v>
      </c>
      <c r="B21" s="38" t="s">
        <v>33</v>
      </c>
      <c r="C21" s="8">
        <f>C22</f>
        <v>614952.32999999996</v>
      </c>
      <c r="D21" s="8">
        <f>D22</f>
        <v>834970.21000000008</v>
      </c>
      <c r="E21" s="44">
        <f>E22</f>
        <v>1449922.54</v>
      </c>
    </row>
    <row r="22" spans="1:5" ht="43.35" customHeight="1" x14ac:dyDescent="0.2">
      <c r="A22" s="38" t="s">
        <v>34</v>
      </c>
      <c r="B22" s="38" t="s">
        <v>35</v>
      </c>
      <c r="C22" s="8">
        <f>C23+C24+C25</f>
        <v>614952.32999999996</v>
      </c>
      <c r="D22" s="8">
        <f t="shared" ref="D22:E22" si="8">D23+D24+D25</f>
        <v>834970.21000000008</v>
      </c>
      <c r="E22" s="44">
        <f t="shared" si="8"/>
        <v>1449922.54</v>
      </c>
    </row>
    <row r="23" spans="1:5" ht="72.599999999999994" customHeight="1" x14ac:dyDescent="0.2">
      <c r="A23" s="4" t="s">
        <v>36</v>
      </c>
      <c r="B23" s="4" t="s">
        <v>37</v>
      </c>
      <c r="C23" s="9">
        <v>589952.32999999996</v>
      </c>
      <c r="D23" s="13">
        <v>204869.67</v>
      </c>
      <c r="E23" s="13">
        <f>C23+D23</f>
        <v>794822</v>
      </c>
    </row>
    <row r="24" spans="1:5" s="23" customFormat="1" ht="73.5" customHeight="1" x14ac:dyDescent="0.2">
      <c r="A24" s="33" t="s">
        <v>72</v>
      </c>
      <c r="B24" s="33" t="s">
        <v>73</v>
      </c>
      <c r="C24" s="34">
        <v>25000</v>
      </c>
      <c r="D24" s="35">
        <v>620927.5</v>
      </c>
      <c r="E24" s="35">
        <f>C24+D24</f>
        <v>645927.5</v>
      </c>
    </row>
    <row r="25" spans="1:5" s="29" customFormat="1" ht="45" customHeight="1" x14ac:dyDescent="0.2">
      <c r="A25" s="36" t="s">
        <v>74</v>
      </c>
      <c r="B25" s="36" t="s">
        <v>75</v>
      </c>
      <c r="C25" s="27"/>
      <c r="D25" s="27">
        <v>9173.0400000000009</v>
      </c>
      <c r="E25" s="27">
        <f>C25+D25</f>
        <v>9173.0400000000009</v>
      </c>
    </row>
    <row r="26" spans="1:5" ht="18.399999999999999" customHeight="1" x14ac:dyDescent="0.2">
      <c r="A26" s="30" t="s">
        <v>0</v>
      </c>
      <c r="B26" s="31" t="s">
        <v>38</v>
      </c>
      <c r="C26" s="32">
        <f>C27</f>
        <v>24588055.48</v>
      </c>
      <c r="D26" s="32">
        <f t="shared" ref="D26:E26" si="9">D27</f>
        <v>797000</v>
      </c>
      <c r="E26" s="45">
        <f t="shared" si="9"/>
        <v>25385055.48</v>
      </c>
    </row>
    <row r="27" spans="1:5" ht="43.35" customHeight="1" x14ac:dyDescent="0.2">
      <c r="A27" s="38" t="s">
        <v>39</v>
      </c>
      <c r="B27" s="38" t="s">
        <v>40</v>
      </c>
      <c r="C27" s="8">
        <f>C28+C30+C32+C36</f>
        <v>24588055.48</v>
      </c>
      <c r="D27" s="8">
        <f t="shared" ref="D27:E27" si="10">D28+D30+D32+D36</f>
        <v>797000</v>
      </c>
      <c r="E27" s="44">
        <f t="shared" si="10"/>
        <v>25385055.48</v>
      </c>
    </row>
    <row r="28" spans="1:5" ht="28.9" customHeight="1" x14ac:dyDescent="0.2">
      <c r="A28" s="38" t="s">
        <v>41</v>
      </c>
      <c r="B28" s="38" t="s">
        <v>42</v>
      </c>
      <c r="C28" s="8">
        <f>C29</f>
        <v>9717990</v>
      </c>
      <c r="D28" s="8">
        <f t="shared" ref="D28:E28" si="11">D29</f>
        <v>0</v>
      </c>
      <c r="E28" s="44">
        <f t="shared" si="11"/>
        <v>9717990</v>
      </c>
    </row>
    <row r="29" spans="1:5" ht="28.9" customHeight="1" x14ac:dyDescent="0.2">
      <c r="A29" s="4" t="s">
        <v>43</v>
      </c>
      <c r="B29" s="4" t="s">
        <v>44</v>
      </c>
      <c r="C29" s="9">
        <v>9717990</v>
      </c>
      <c r="D29" s="13">
        <v>0</v>
      </c>
      <c r="E29" s="13">
        <f>C29+D29</f>
        <v>9717990</v>
      </c>
    </row>
    <row r="30" spans="1:5" ht="28.9" customHeight="1" x14ac:dyDescent="0.2">
      <c r="A30" s="38" t="s">
        <v>45</v>
      </c>
      <c r="B30" s="38" t="s">
        <v>46</v>
      </c>
      <c r="C30" s="8">
        <f>C31</f>
        <v>2000000</v>
      </c>
      <c r="D30" s="8">
        <f t="shared" ref="D30:E30" si="12">D31</f>
        <v>0</v>
      </c>
      <c r="E30" s="44">
        <f t="shared" si="12"/>
        <v>2000000</v>
      </c>
    </row>
    <row r="31" spans="1:5" ht="43.35" customHeight="1" x14ac:dyDescent="0.2">
      <c r="A31" s="4" t="s">
        <v>47</v>
      </c>
      <c r="B31" s="4" t="s">
        <v>48</v>
      </c>
      <c r="C31" s="9">
        <v>2000000</v>
      </c>
      <c r="D31" s="13">
        <v>0</v>
      </c>
      <c r="E31" s="13">
        <f>C31+D31</f>
        <v>2000000</v>
      </c>
    </row>
    <row r="32" spans="1:5" ht="28.9" customHeight="1" x14ac:dyDescent="0.2">
      <c r="A32" s="38" t="s">
        <v>49</v>
      </c>
      <c r="B32" s="38" t="s">
        <v>50</v>
      </c>
      <c r="C32" s="8">
        <f>C33+C34+C35</f>
        <v>705559</v>
      </c>
      <c r="D32" s="8">
        <f t="shared" ref="D32:E32" si="13">D33+D34+D35</f>
        <v>0</v>
      </c>
      <c r="E32" s="44">
        <f t="shared" si="13"/>
        <v>705559</v>
      </c>
    </row>
    <row r="33" spans="1:6" ht="43.35" customHeight="1" x14ac:dyDescent="0.2">
      <c r="A33" s="4" t="s">
        <v>51</v>
      </c>
      <c r="B33" s="4" t="s">
        <v>52</v>
      </c>
      <c r="C33" s="9">
        <v>15859</v>
      </c>
      <c r="D33" s="13">
        <v>0</v>
      </c>
      <c r="E33" s="13">
        <f t="shared" ref="E33:E34" si="14">C33+D33</f>
        <v>15859</v>
      </c>
    </row>
    <row r="34" spans="1:6" ht="43.35" customHeight="1" x14ac:dyDescent="0.2">
      <c r="A34" s="4" t="s">
        <v>53</v>
      </c>
      <c r="B34" s="4" t="s">
        <v>54</v>
      </c>
      <c r="C34" s="9">
        <v>489700</v>
      </c>
      <c r="D34" s="13">
        <v>0</v>
      </c>
      <c r="E34" s="13">
        <f t="shared" si="14"/>
        <v>489700</v>
      </c>
    </row>
    <row r="35" spans="1:6" ht="55.5" customHeight="1" x14ac:dyDescent="0.2">
      <c r="A35" s="5" t="s">
        <v>60</v>
      </c>
      <c r="B35" s="6" t="s">
        <v>61</v>
      </c>
      <c r="C35" s="9">
        <v>200000</v>
      </c>
      <c r="D35" s="13">
        <v>0</v>
      </c>
      <c r="E35" s="13">
        <f>C35+D35</f>
        <v>200000</v>
      </c>
    </row>
    <row r="36" spans="1:6" ht="16.7" customHeight="1" x14ac:dyDescent="0.2">
      <c r="A36" s="38" t="s">
        <v>55</v>
      </c>
      <c r="B36" s="38" t="s">
        <v>56</v>
      </c>
      <c r="C36" s="8">
        <f>C37+C38</f>
        <v>12164506.48</v>
      </c>
      <c r="D36" s="8">
        <f t="shared" ref="D36:E36" si="15">D37+D38</f>
        <v>797000</v>
      </c>
      <c r="E36" s="44">
        <f t="shared" si="15"/>
        <v>12961506.48</v>
      </c>
    </row>
    <row r="37" spans="1:6" ht="57.6" customHeight="1" x14ac:dyDescent="0.2">
      <c r="A37" s="4" t="s">
        <v>57</v>
      </c>
      <c r="B37" s="4" t="s">
        <v>58</v>
      </c>
      <c r="C37" s="9">
        <v>12164506.48</v>
      </c>
      <c r="D37" s="13">
        <v>790000</v>
      </c>
      <c r="E37" s="13">
        <f>C37+D37</f>
        <v>12954506.48</v>
      </c>
    </row>
    <row r="38" spans="1:6" s="29" customFormat="1" ht="57.6" customHeight="1" x14ac:dyDescent="0.2">
      <c r="A38" s="37" t="s">
        <v>76</v>
      </c>
      <c r="B38" s="37" t="s">
        <v>77</v>
      </c>
      <c r="C38" s="9"/>
      <c r="D38" s="13">
        <v>7000</v>
      </c>
      <c r="E38" s="13">
        <f>C38+D38</f>
        <v>7000</v>
      </c>
    </row>
    <row r="39" spans="1:6" ht="62.25" customHeight="1" x14ac:dyDescent="0.2">
      <c r="A39" s="15" t="s">
        <v>65</v>
      </c>
      <c r="B39" s="16" t="s">
        <v>66</v>
      </c>
      <c r="C39" s="17">
        <f>C40+C41</f>
        <v>0</v>
      </c>
      <c r="D39" s="17">
        <f t="shared" ref="D39:E39" si="16">D40+D41</f>
        <v>0</v>
      </c>
      <c r="E39" s="17">
        <f t="shared" si="16"/>
        <v>0</v>
      </c>
    </row>
    <row r="40" spans="1:6" ht="57.6" customHeight="1" x14ac:dyDescent="0.2">
      <c r="A40" s="24" t="s">
        <v>67</v>
      </c>
      <c r="B40" s="25" t="s">
        <v>68</v>
      </c>
      <c r="C40" s="26">
        <v>0</v>
      </c>
      <c r="D40" s="26"/>
      <c r="E40" s="26">
        <f>C40+D40</f>
        <v>0</v>
      </c>
      <c r="F40" s="21"/>
    </row>
    <row r="41" spans="1:6" ht="57.6" customHeight="1" x14ac:dyDescent="0.2">
      <c r="A41" s="24" t="s">
        <v>67</v>
      </c>
      <c r="B41" s="25" t="s">
        <v>68</v>
      </c>
      <c r="C41" s="26"/>
      <c r="D41" s="26"/>
      <c r="E41" s="26">
        <f>C41+D41</f>
        <v>0</v>
      </c>
      <c r="F41" s="20"/>
    </row>
    <row r="42" spans="1:6" ht="42" customHeight="1" x14ac:dyDescent="0.2">
      <c r="A42" s="15" t="s">
        <v>69</v>
      </c>
      <c r="B42" s="16" t="s">
        <v>70</v>
      </c>
      <c r="C42" s="17">
        <f>C43</f>
        <v>-5526301.7400000002</v>
      </c>
      <c r="D42" s="17">
        <f t="shared" ref="D42:E42" si="17">D43</f>
        <v>0</v>
      </c>
      <c r="E42" s="17">
        <f t="shared" si="17"/>
        <v>-5526301.7400000002</v>
      </c>
    </row>
    <row r="43" spans="1:6" ht="42.75" customHeight="1" x14ac:dyDescent="0.2">
      <c r="A43" s="18" t="s">
        <v>71</v>
      </c>
      <c r="B43" s="19" t="s">
        <v>70</v>
      </c>
      <c r="C43" s="13">
        <v>-5526301.7400000002</v>
      </c>
      <c r="D43" s="13"/>
      <c r="E43" s="13">
        <f>C43+D43</f>
        <v>-5526301.7400000002</v>
      </c>
    </row>
    <row r="44" spans="1:6" ht="19.899999999999999" customHeight="1" x14ac:dyDescent="0.2">
      <c r="A44" s="39" t="s">
        <v>59</v>
      </c>
      <c r="B44" s="39"/>
      <c r="C44" s="11">
        <f>C26+C6</f>
        <v>32758745.850000001</v>
      </c>
      <c r="D44" s="14">
        <f>D26+D6</f>
        <v>1896370.21</v>
      </c>
      <c r="E44" s="46">
        <f>E26+E6+E39+E42</f>
        <v>29128814.32</v>
      </c>
    </row>
  </sheetData>
  <mergeCells count="3">
    <mergeCell ref="A44:B44"/>
    <mergeCell ref="B2:E2"/>
    <mergeCell ref="A3:E3"/>
  </mergeCells>
  <pageMargins left="0.39370080000000002" right="0.39370080000000002" top="0.39370080000000002" bottom="0.39370080000000002" header="0.3" footer="0.3"/>
  <pageSetup paperSize="9" scale="71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Table2</vt:lpstr>
      <vt:lpstr>Table2!Заголовки_для_печати</vt:lpstr>
      <vt:lpstr>Table2!Область_печати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2017-07-06T01:08:36Z</dcterms:modified>
</cp:coreProperties>
</file>