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DFX Team\Desktop\Бюджет на 2024-26\"/>
    </mc:Choice>
  </mc:AlternateContent>
  <bookViews>
    <workbookView xWindow="0" yWindow="0" windowWidth="28800" windowHeight="117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1" l="1"/>
  <c r="I21" i="1" s="1"/>
  <c r="Q18" i="1"/>
  <c r="Q11" i="1" s="1"/>
  <c r="P18" i="1"/>
  <c r="P11" i="1" s="1"/>
  <c r="O18" i="1"/>
  <c r="O11" i="1" s="1"/>
  <c r="K18" i="1"/>
  <c r="I18" i="1" s="1"/>
  <c r="O17" i="1"/>
  <c r="P17" i="1" s="1"/>
  <c r="Q17" i="1" s="1"/>
  <c r="Q14" i="1"/>
  <c r="P14" i="1"/>
  <c r="O14" i="1"/>
  <c r="Q13" i="1"/>
  <c r="P13" i="1"/>
  <c r="O13" i="1"/>
  <c r="I13" i="1"/>
  <c r="Q12" i="1"/>
  <c r="P12" i="1"/>
  <c r="O12" i="1"/>
  <c r="N11" i="1"/>
  <c r="M11" i="1"/>
  <c r="L11" i="1"/>
  <c r="K11" i="1"/>
  <c r="J11" i="1"/>
  <c r="H11" i="1"/>
  <c r="N10" i="1"/>
  <c r="M10" i="1"/>
  <c r="L10" i="1"/>
  <c r="K10" i="1"/>
  <c r="J10" i="1"/>
  <c r="I10" i="1" s="1"/>
  <c r="H10" i="1"/>
  <c r="Q9" i="1"/>
  <c r="O9" i="1" l="1"/>
  <c r="I11" i="1"/>
  <c r="P9" i="1"/>
</calcChain>
</file>

<file path=xl/sharedStrings.xml><?xml version="1.0" encoding="utf-8"?>
<sst xmlns="http://schemas.openxmlformats.org/spreadsheetml/2006/main" count="68" uniqueCount="49">
  <si>
    <t xml:space="preserve"> </t>
  </si>
  <si>
    <t>Приложение № 2</t>
  </si>
  <si>
    <t>к решению сессии</t>
  </si>
  <si>
    <t>№ ____ от "___" _______ 202_ г</t>
  </si>
  <si>
    <t>Объем расходов на реализацию муниципальных программ бюджета муниципального образования «Садынский национальный эвенкийский наслег» Мирнинского района Республики Саха (Якутия) на 2024 год и плановый период 2025 и 2026 годов</t>
  </si>
  <si>
    <t>рублей</t>
  </si>
  <si>
    <t>Целевая статья расходов</t>
  </si>
  <si>
    <t>Наименование</t>
  </si>
  <si>
    <t>Уточненный бюджет (июнь) на 2014 год</t>
  </si>
  <si>
    <t>Изменения</t>
  </si>
  <si>
    <t>ФОТ в пересчете на год</t>
  </si>
  <si>
    <t>коммунальные услуги с уч дефлятора (114%)</t>
  </si>
  <si>
    <t>новые решения (юбил. мер-я), изменение правовой формы</t>
  </si>
  <si>
    <t>передвижки</t>
  </si>
  <si>
    <t xml:space="preserve"> разовые расходы</t>
  </si>
  <si>
    <t xml:space="preserve"> Бюджет на 2024 г.</t>
  </si>
  <si>
    <t xml:space="preserve"> Бюджет на 2025 г.</t>
  </si>
  <si>
    <t>Бюджет на 2026 г.</t>
  </si>
  <si>
    <t>Целевые программы, всего</t>
  </si>
  <si>
    <t xml:space="preserve"> Программа развития муниципальной системы образования Мирнинского района Республики Саха (Якутия) на 2012-2016 годы</t>
  </si>
  <si>
    <t>00</t>
  </si>
  <si>
    <t>0</t>
  </si>
  <si>
    <t>0000</t>
  </si>
  <si>
    <t>Функционирование местных администраций</t>
  </si>
  <si>
    <t>Субсидии муниципальным учреждениям на финансовое обеспечение муниципального задания</t>
  </si>
  <si>
    <t>Субсидии муниципальным учреждениям  на иные цели (проезд в отпуск)</t>
  </si>
  <si>
    <t>65</t>
  </si>
  <si>
    <t>5</t>
  </si>
  <si>
    <t>7029</t>
  </si>
  <si>
    <t>Социальное обеспечение</t>
  </si>
  <si>
    <t>32</t>
  </si>
  <si>
    <t>2</t>
  </si>
  <si>
    <t>Мероприятия по землеустройству и землепользования</t>
  </si>
  <si>
    <t>7050 0</t>
  </si>
  <si>
    <t xml:space="preserve">МЦП "Чернышевский, доброжелательный к детям на 2013-2016гг" </t>
  </si>
  <si>
    <t>50</t>
  </si>
  <si>
    <t>4</t>
  </si>
  <si>
    <t>000 0</t>
  </si>
  <si>
    <t>Муниципальная программа "Развитие культуры на территории МО "Садынский национальный эвенкийский наслег 2022-2024 годы"</t>
  </si>
  <si>
    <t>2200 3</t>
  </si>
  <si>
    <t xml:space="preserve">Культура, кинематография </t>
  </si>
  <si>
    <t>10</t>
  </si>
  <si>
    <t>2200 1</t>
  </si>
  <si>
    <t>Приобретение услуг</t>
  </si>
  <si>
    <t>Прочие расходы</t>
  </si>
  <si>
    <t>30</t>
  </si>
  <si>
    <t>2281</t>
  </si>
  <si>
    <t>Мероприятия в рамках программы "Социальная поддержка населения МО "Посёлок Чернышевский на 2013-2017годы"</t>
  </si>
  <si>
    <t>Материальная помощь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</si>
</sst>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4" fontId="0" fillId="0" borderId="0" xfId="0" applyNumberFormat="1" applyFill="1" applyBorder="1" applyAlignment="1"/>
    <xf numFmtId="0" fontId="1" fillId="0" borderId="0" xfId="0" applyFont="1" applyFill="1" applyBorder="1"/>
    <xf numFmtId="4" fontId="1" fillId="0" borderId="0" xfId="0" applyNumberFormat="1" applyFont="1" applyFill="1" applyBorder="1"/>
    <xf numFmtId="0" fontId="0" fillId="0" borderId="0" xfId="0" applyFill="1"/>
    <xf numFmtId="0" fontId="1" fillId="0" borderId="0" xfId="0" applyFont="1" applyFill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Fill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" fillId="0" borderId="4" xfId="0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4" fontId="7" fillId="2" borderId="5" xfId="0" applyNumberFormat="1" applyFont="1" applyFill="1" applyBorder="1"/>
    <xf numFmtId="4" fontId="5" fillId="2" borderId="5" xfId="0" applyNumberFormat="1" applyFont="1" applyFill="1" applyBorder="1"/>
    <xf numFmtId="49" fontId="5" fillId="3" borderId="5" xfId="0" applyNumberFormat="1" applyFont="1" applyFill="1" applyBorder="1" applyAlignment="1">
      <alignment horizontal="center" vertical="center"/>
    </xf>
    <xf numFmtId="49" fontId="7" fillId="3" borderId="5" xfId="0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left" vertical="center" wrapText="1"/>
    </xf>
    <xf numFmtId="4" fontId="7" fillId="3" borderId="5" xfId="0" applyNumberFormat="1" applyFont="1" applyFill="1" applyBorder="1"/>
    <xf numFmtId="49" fontId="5" fillId="4" borderId="5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left" vertical="center" wrapText="1"/>
    </xf>
    <xf numFmtId="4" fontId="7" fillId="4" borderId="5" xfId="0" applyNumberFormat="1" applyFont="1" applyFill="1" applyBorder="1"/>
    <xf numFmtId="49" fontId="1" fillId="4" borderId="5" xfId="0" applyNumberFormat="1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left" vertical="center" wrapText="1"/>
    </xf>
    <xf numFmtId="4" fontId="1" fillId="4" borderId="5" xfId="0" applyNumberFormat="1" applyFont="1" applyFill="1" applyBorder="1"/>
    <xf numFmtId="4" fontId="6" fillId="4" borderId="5" xfId="0" applyNumberFormat="1" applyFont="1" applyFill="1" applyBorder="1"/>
    <xf numFmtId="49" fontId="1" fillId="5" borderId="5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 wrapText="1"/>
    </xf>
    <xf numFmtId="4" fontId="1" fillId="0" borderId="5" xfId="0" applyNumberFormat="1" applyFont="1" applyBorder="1"/>
    <xf numFmtId="4" fontId="1" fillId="0" borderId="5" xfId="0" applyNumberFormat="1" applyFont="1" applyFill="1" applyBorder="1"/>
    <xf numFmtId="4" fontId="1" fillId="5" borderId="5" xfId="0" applyNumberFormat="1" applyFont="1" applyFill="1" applyBorder="1"/>
    <xf numFmtId="0" fontId="8" fillId="0" borderId="5" xfId="0" applyFont="1" applyBorder="1"/>
    <xf numFmtId="4" fontId="9" fillId="0" borderId="5" xfId="0" applyNumberFormat="1" applyFont="1" applyBorder="1" applyAlignment="1"/>
    <xf numFmtId="0" fontId="1" fillId="0" borderId="5" xfId="0" applyFont="1" applyBorder="1"/>
    <xf numFmtId="4" fontId="10" fillId="0" borderId="5" xfId="0" applyNumberFormat="1" applyFont="1" applyBorder="1"/>
    <xf numFmtId="0" fontId="0" fillId="5" borderId="0" xfId="0" applyFill="1"/>
    <xf numFmtId="4" fontId="0" fillId="0" borderId="5" xfId="0" applyNumberFormat="1" applyBorder="1" applyAlignment="1"/>
    <xf numFmtId="4" fontId="6" fillId="5" borderId="5" xfId="0" applyNumberFormat="1" applyFont="1" applyFill="1" applyBorder="1"/>
    <xf numFmtId="4" fontId="5" fillId="4" borderId="5" xfId="0" applyNumberFormat="1" applyFont="1" applyFill="1" applyBorder="1"/>
    <xf numFmtId="4" fontId="5" fillId="4" borderId="5" xfId="0" applyNumberFormat="1" applyFont="1" applyFill="1" applyBorder="1" applyAlignment="1">
      <alignment vertical="center"/>
    </xf>
    <xf numFmtId="4" fontId="3" fillId="5" borderId="0" xfId="0" applyNumberFormat="1" applyFont="1" applyFill="1"/>
    <xf numFmtId="4" fontId="3" fillId="0" borderId="0" xfId="0" applyNumberFormat="1" applyFont="1"/>
    <xf numFmtId="4" fontId="5" fillId="0" borderId="5" xfId="0" applyNumberFormat="1" applyFont="1" applyBorder="1"/>
    <xf numFmtId="0" fontId="3" fillId="5" borderId="0" xfId="0" applyFont="1" applyFill="1"/>
    <xf numFmtId="0" fontId="6" fillId="0" borderId="5" xfId="0" applyFont="1" applyBorder="1" applyAlignment="1">
      <alignment horizontal="left" vertical="center" wrapText="1"/>
    </xf>
    <xf numFmtId="4" fontId="1" fillId="2" borderId="5" xfId="0" applyNumberFormat="1" applyFont="1" applyFill="1" applyBorder="1"/>
    <xf numFmtId="0" fontId="6" fillId="0" borderId="5" xfId="0" applyFont="1" applyBorder="1" applyAlignment="1">
      <alignment horizontal="left" wrapText="1"/>
    </xf>
    <xf numFmtId="0" fontId="3" fillId="0" borderId="5" xfId="0" applyFont="1" applyBorder="1"/>
    <xf numFmtId="4" fontId="1" fillId="0" borderId="5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left" wrapText="1"/>
    </xf>
    <xf numFmtId="0" fontId="3" fillId="4" borderId="5" xfId="0" applyFont="1" applyFill="1" applyBorder="1"/>
    <xf numFmtId="4" fontId="1" fillId="4" borderId="5" xfId="0" applyNumberFormat="1" applyFont="1" applyFill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0" fontId="1" fillId="0" borderId="0" xfId="0" applyFont="1"/>
    <xf numFmtId="49" fontId="1" fillId="0" borderId="0" xfId="0" applyNumberFormat="1" applyFont="1"/>
    <xf numFmtId="4" fontId="1" fillId="0" borderId="0" xfId="0" applyNumberFormat="1" applyFont="1"/>
    <xf numFmtId="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/>
    </xf>
    <xf numFmtId="49" fontId="7" fillId="2" borderId="8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center" vertical="center"/>
    </xf>
    <xf numFmtId="4" fontId="7" fillId="2" borderId="9" xfId="0" applyNumberFormat="1" applyFont="1" applyFill="1" applyBorder="1" applyAlignment="1">
      <alignment horizontal="right" vertical="center"/>
    </xf>
    <xf numFmtId="4" fontId="7" fillId="2" borderId="4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"/>
  <sheetViews>
    <sheetView tabSelected="1" topLeftCell="C7" workbookViewId="0">
      <selection activeCell="O29" sqref="O29"/>
    </sheetView>
  </sheetViews>
  <sheetFormatPr defaultRowHeight="15.75" x14ac:dyDescent="0.25"/>
  <cols>
    <col min="1" max="1" width="3.28515625" hidden="1" customWidth="1"/>
    <col min="2" max="2" width="9.140625" hidden="1" customWidth="1"/>
    <col min="3" max="3" width="5.85546875" style="61" customWidth="1"/>
    <col min="4" max="4" width="4.42578125" style="61" customWidth="1"/>
    <col min="5" max="5" width="5.5703125" style="61" customWidth="1"/>
    <col min="6" max="6" width="7" style="61" customWidth="1"/>
    <col min="7" max="7" width="61" customWidth="1"/>
    <col min="8" max="8" width="22.5703125" style="62" hidden="1" customWidth="1"/>
    <col min="9" max="12" width="19" style="63" hidden="1" customWidth="1"/>
    <col min="13" max="13" width="19.140625" style="63" hidden="1" customWidth="1"/>
    <col min="14" max="14" width="18.42578125" style="65" hidden="1" customWidth="1"/>
    <col min="15" max="15" width="23.7109375" customWidth="1"/>
    <col min="16" max="16" width="23.85546875" customWidth="1"/>
    <col min="17" max="17" width="23.5703125" customWidth="1"/>
    <col min="18" max="18" width="12.42578125" bestFit="1" customWidth="1"/>
    <col min="19" max="19" width="13" bestFit="1" customWidth="1"/>
    <col min="20" max="21" width="12.42578125" bestFit="1" customWidth="1"/>
    <col min="23" max="23" width="12.42578125" bestFit="1" customWidth="1"/>
    <col min="251" max="252" width="0" hidden="1" customWidth="1"/>
    <col min="253" max="258" width="9.140625" customWidth="1"/>
    <col min="259" max="259" width="5.85546875" customWidth="1"/>
    <col min="260" max="260" width="4.42578125" customWidth="1"/>
    <col min="261" max="261" width="5.5703125" customWidth="1"/>
    <col min="262" max="262" width="7" customWidth="1"/>
    <col min="263" max="263" width="61" customWidth="1"/>
    <col min="264" max="270" width="0" hidden="1" customWidth="1"/>
    <col min="271" max="271" width="23.7109375" customWidth="1"/>
    <col min="272" max="272" width="23.85546875" customWidth="1"/>
    <col min="273" max="273" width="23.5703125" customWidth="1"/>
    <col min="274" max="274" width="12.42578125" bestFit="1" customWidth="1"/>
    <col min="275" max="275" width="13" bestFit="1" customWidth="1"/>
    <col min="276" max="277" width="12.42578125" bestFit="1" customWidth="1"/>
    <col min="279" max="279" width="12.42578125" bestFit="1" customWidth="1"/>
    <col min="507" max="508" width="0" hidden="1" customWidth="1"/>
    <col min="509" max="514" width="9.140625" customWidth="1"/>
    <col min="515" max="515" width="5.85546875" customWidth="1"/>
    <col min="516" max="516" width="4.42578125" customWidth="1"/>
    <col min="517" max="517" width="5.5703125" customWidth="1"/>
    <col min="518" max="518" width="7" customWidth="1"/>
    <col min="519" max="519" width="61" customWidth="1"/>
    <col min="520" max="526" width="0" hidden="1" customWidth="1"/>
    <col min="527" max="527" width="23.7109375" customWidth="1"/>
    <col min="528" max="528" width="23.85546875" customWidth="1"/>
    <col min="529" max="529" width="23.5703125" customWidth="1"/>
    <col min="530" max="530" width="12.42578125" bestFit="1" customWidth="1"/>
    <col min="531" max="531" width="13" bestFit="1" customWidth="1"/>
    <col min="532" max="533" width="12.42578125" bestFit="1" customWidth="1"/>
    <col min="535" max="535" width="12.42578125" bestFit="1" customWidth="1"/>
    <col min="763" max="764" width="0" hidden="1" customWidth="1"/>
    <col min="765" max="770" width="9.140625" customWidth="1"/>
    <col min="771" max="771" width="5.85546875" customWidth="1"/>
    <col min="772" max="772" width="4.42578125" customWidth="1"/>
    <col min="773" max="773" width="5.5703125" customWidth="1"/>
    <col min="774" max="774" width="7" customWidth="1"/>
    <col min="775" max="775" width="61" customWidth="1"/>
    <col min="776" max="782" width="0" hidden="1" customWidth="1"/>
    <col min="783" max="783" width="23.7109375" customWidth="1"/>
    <col min="784" max="784" width="23.85546875" customWidth="1"/>
    <col min="785" max="785" width="23.5703125" customWidth="1"/>
    <col min="786" max="786" width="12.42578125" bestFit="1" customWidth="1"/>
    <col min="787" max="787" width="13" bestFit="1" customWidth="1"/>
    <col min="788" max="789" width="12.42578125" bestFit="1" customWidth="1"/>
    <col min="791" max="791" width="12.42578125" bestFit="1" customWidth="1"/>
    <col min="1019" max="1020" width="0" hidden="1" customWidth="1"/>
    <col min="1021" max="1026" width="9.140625" customWidth="1"/>
    <col min="1027" max="1027" width="5.85546875" customWidth="1"/>
    <col min="1028" max="1028" width="4.42578125" customWidth="1"/>
    <col min="1029" max="1029" width="5.5703125" customWidth="1"/>
    <col min="1030" max="1030" width="7" customWidth="1"/>
    <col min="1031" max="1031" width="61" customWidth="1"/>
    <col min="1032" max="1038" width="0" hidden="1" customWidth="1"/>
    <col min="1039" max="1039" width="23.7109375" customWidth="1"/>
    <col min="1040" max="1040" width="23.85546875" customWidth="1"/>
    <col min="1041" max="1041" width="23.5703125" customWidth="1"/>
    <col min="1042" max="1042" width="12.42578125" bestFit="1" customWidth="1"/>
    <col min="1043" max="1043" width="13" bestFit="1" customWidth="1"/>
    <col min="1044" max="1045" width="12.42578125" bestFit="1" customWidth="1"/>
    <col min="1047" max="1047" width="12.42578125" bestFit="1" customWidth="1"/>
    <col min="1275" max="1276" width="0" hidden="1" customWidth="1"/>
    <col min="1277" max="1282" width="9.140625" customWidth="1"/>
    <col min="1283" max="1283" width="5.85546875" customWidth="1"/>
    <col min="1284" max="1284" width="4.42578125" customWidth="1"/>
    <col min="1285" max="1285" width="5.5703125" customWidth="1"/>
    <col min="1286" max="1286" width="7" customWidth="1"/>
    <col min="1287" max="1287" width="61" customWidth="1"/>
    <col min="1288" max="1294" width="0" hidden="1" customWidth="1"/>
    <col min="1295" max="1295" width="23.7109375" customWidth="1"/>
    <col min="1296" max="1296" width="23.85546875" customWidth="1"/>
    <col min="1297" max="1297" width="23.5703125" customWidth="1"/>
    <col min="1298" max="1298" width="12.42578125" bestFit="1" customWidth="1"/>
    <col min="1299" max="1299" width="13" bestFit="1" customWidth="1"/>
    <col min="1300" max="1301" width="12.42578125" bestFit="1" customWidth="1"/>
    <col min="1303" max="1303" width="12.42578125" bestFit="1" customWidth="1"/>
    <col min="1531" max="1532" width="0" hidden="1" customWidth="1"/>
    <col min="1533" max="1538" width="9.140625" customWidth="1"/>
    <col min="1539" max="1539" width="5.85546875" customWidth="1"/>
    <col min="1540" max="1540" width="4.42578125" customWidth="1"/>
    <col min="1541" max="1541" width="5.5703125" customWidth="1"/>
    <col min="1542" max="1542" width="7" customWidth="1"/>
    <col min="1543" max="1543" width="61" customWidth="1"/>
    <col min="1544" max="1550" width="0" hidden="1" customWidth="1"/>
    <col min="1551" max="1551" width="23.7109375" customWidth="1"/>
    <col min="1552" max="1552" width="23.85546875" customWidth="1"/>
    <col min="1553" max="1553" width="23.5703125" customWidth="1"/>
    <col min="1554" max="1554" width="12.42578125" bestFit="1" customWidth="1"/>
    <col min="1555" max="1555" width="13" bestFit="1" customWidth="1"/>
    <col min="1556" max="1557" width="12.42578125" bestFit="1" customWidth="1"/>
    <col min="1559" max="1559" width="12.42578125" bestFit="1" customWidth="1"/>
    <col min="1787" max="1788" width="0" hidden="1" customWidth="1"/>
    <col min="1789" max="1794" width="9.140625" customWidth="1"/>
    <col min="1795" max="1795" width="5.85546875" customWidth="1"/>
    <col min="1796" max="1796" width="4.42578125" customWidth="1"/>
    <col min="1797" max="1797" width="5.5703125" customWidth="1"/>
    <col min="1798" max="1798" width="7" customWidth="1"/>
    <col min="1799" max="1799" width="61" customWidth="1"/>
    <col min="1800" max="1806" width="0" hidden="1" customWidth="1"/>
    <col min="1807" max="1807" width="23.7109375" customWidth="1"/>
    <col min="1808" max="1808" width="23.85546875" customWidth="1"/>
    <col min="1809" max="1809" width="23.5703125" customWidth="1"/>
    <col min="1810" max="1810" width="12.42578125" bestFit="1" customWidth="1"/>
    <col min="1811" max="1811" width="13" bestFit="1" customWidth="1"/>
    <col min="1812" max="1813" width="12.42578125" bestFit="1" customWidth="1"/>
    <col min="1815" max="1815" width="12.42578125" bestFit="1" customWidth="1"/>
    <col min="2043" max="2044" width="0" hidden="1" customWidth="1"/>
    <col min="2045" max="2050" width="9.140625" customWidth="1"/>
    <col min="2051" max="2051" width="5.85546875" customWidth="1"/>
    <col min="2052" max="2052" width="4.42578125" customWidth="1"/>
    <col min="2053" max="2053" width="5.5703125" customWidth="1"/>
    <col min="2054" max="2054" width="7" customWidth="1"/>
    <col min="2055" max="2055" width="61" customWidth="1"/>
    <col min="2056" max="2062" width="0" hidden="1" customWidth="1"/>
    <col min="2063" max="2063" width="23.7109375" customWidth="1"/>
    <col min="2064" max="2064" width="23.85546875" customWidth="1"/>
    <col min="2065" max="2065" width="23.5703125" customWidth="1"/>
    <col min="2066" max="2066" width="12.42578125" bestFit="1" customWidth="1"/>
    <col min="2067" max="2067" width="13" bestFit="1" customWidth="1"/>
    <col min="2068" max="2069" width="12.42578125" bestFit="1" customWidth="1"/>
    <col min="2071" max="2071" width="12.42578125" bestFit="1" customWidth="1"/>
    <col min="2299" max="2300" width="0" hidden="1" customWidth="1"/>
    <col min="2301" max="2306" width="9.140625" customWidth="1"/>
    <col min="2307" max="2307" width="5.85546875" customWidth="1"/>
    <col min="2308" max="2308" width="4.42578125" customWidth="1"/>
    <col min="2309" max="2309" width="5.5703125" customWidth="1"/>
    <col min="2310" max="2310" width="7" customWidth="1"/>
    <col min="2311" max="2311" width="61" customWidth="1"/>
    <col min="2312" max="2318" width="0" hidden="1" customWidth="1"/>
    <col min="2319" max="2319" width="23.7109375" customWidth="1"/>
    <col min="2320" max="2320" width="23.85546875" customWidth="1"/>
    <col min="2321" max="2321" width="23.5703125" customWidth="1"/>
    <col min="2322" max="2322" width="12.42578125" bestFit="1" customWidth="1"/>
    <col min="2323" max="2323" width="13" bestFit="1" customWidth="1"/>
    <col min="2324" max="2325" width="12.42578125" bestFit="1" customWidth="1"/>
    <col min="2327" max="2327" width="12.42578125" bestFit="1" customWidth="1"/>
    <col min="2555" max="2556" width="0" hidden="1" customWidth="1"/>
    <col min="2557" max="2562" width="9.140625" customWidth="1"/>
    <col min="2563" max="2563" width="5.85546875" customWidth="1"/>
    <col min="2564" max="2564" width="4.42578125" customWidth="1"/>
    <col min="2565" max="2565" width="5.5703125" customWidth="1"/>
    <col min="2566" max="2566" width="7" customWidth="1"/>
    <col min="2567" max="2567" width="61" customWidth="1"/>
    <col min="2568" max="2574" width="0" hidden="1" customWidth="1"/>
    <col min="2575" max="2575" width="23.7109375" customWidth="1"/>
    <col min="2576" max="2576" width="23.85546875" customWidth="1"/>
    <col min="2577" max="2577" width="23.5703125" customWidth="1"/>
    <col min="2578" max="2578" width="12.42578125" bestFit="1" customWidth="1"/>
    <col min="2579" max="2579" width="13" bestFit="1" customWidth="1"/>
    <col min="2580" max="2581" width="12.42578125" bestFit="1" customWidth="1"/>
    <col min="2583" max="2583" width="12.42578125" bestFit="1" customWidth="1"/>
    <col min="2811" max="2812" width="0" hidden="1" customWidth="1"/>
    <col min="2813" max="2818" width="9.140625" customWidth="1"/>
    <col min="2819" max="2819" width="5.85546875" customWidth="1"/>
    <col min="2820" max="2820" width="4.42578125" customWidth="1"/>
    <col min="2821" max="2821" width="5.5703125" customWidth="1"/>
    <col min="2822" max="2822" width="7" customWidth="1"/>
    <col min="2823" max="2823" width="61" customWidth="1"/>
    <col min="2824" max="2830" width="0" hidden="1" customWidth="1"/>
    <col min="2831" max="2831" width="23.7109375" customWidth="1"/>
    <col min="2832" max="2832" width="23.85546875" customWidth="1"/>
    <col min="2833" max="2833" width="23.5703125" customWidth="1"/>
    <col min="2834" max="2834" width="12.42578125" bestFit="1" customWidth="1"/>
    <col min="2835" max="2835" width="13" bestFit="1" customWidth="1"/>
    <col min="2836" max="2837" width="12.42578125" bestFit="1" customWidth="1"/>
    <col min="2839" max="2839" width="12.42578125" bestFit="1" customWidth="1"/>
    <col min="3067" max="3068" width="0" hidden="1" customWidth="1"/>
    <col min="3069" max="3074" width="9.140625" customWidth="1"/>
    <col min="3075" max="3075" width="5.85546875" customWidth="1"/>
    <col min="3076" max="3076" width="4.42578125" customWidth="1"/>
    <col min="3077" max="3077" width="5.5703125" customWidth="1"/>
    <col min="3078" max="3078" width="7" customWidth="1"/>
    <col min="3079" max="3079" width="61" customWidth="1"/>
    <col min="3080" max="3086" width="0" hidden="1" customWidth="1"/>
    <col min="3087" max="3087" width="23.7109375" customWidth="1"/>
    <col min="3088" max="3088" width="23.85546875" customWidth="1"/>
    <col min="3089" max="3089" width="23.5703125" customWidth="1"/>
    <col min="3090" max="3090" width="12.42578125" bestFit="1" customWidth="1"/>
    <col min="3091" max="3091" width="13" bestFit="1" customWidth="1"/>
    <col min="3092" max="3093" width="12.42578125" bestFit="1" customWidth="1"/>
    <col min="3095" max="3095" width="12.42578125" bestFit="1" customWidth="1"/>
    <col min="3323" max="3324" width="0" hidden="1" customWidth="1"/>
    <col min="3325" max="3330" width="9.140625" customWidth="1"/>
    <col min="3331" max="3331" width="5.85546875" customWidth="1"/>
    <col min="3332" max="3332" width="4.42578125" customWidth="1"/>
    <col min="3333" max="3333" width="5.5703125" customWidth="1"/>
    <col min="3334" max="3334" width="7" customWidth="1"/>
    <col min="3335" max="3335" width="61" customWidth="1"/>
    <col min="3336" max="3342" width="0" hidden="1" customWidth="1"/>
    <col min="3343" max="3343" width="23.7109375" customWidth="1"/>
    <col min="3344" max="3344" width="23.85546875" customWidth="1"/>
    <col min="3345" max="3345" width="23.5703125" customWidth="1"/>
    <col min="3346" max="3346" width="12.42578125" bestFit="1" customWidth="1"/>
    <col min="3347" max="3347" width="13" bestFit="1" customWidth="1"/>
    <col min="3348" max="3349" width="12.42578125" bestFit="1" customWidth="1"/>
    <col min="3351" max="3351" width="12.42578125" bestFit="1" customWidth="1"/>
    <col min="3579" max="3580" width="0" hidden="1" customWidth="1"/>
    <col min="3581" max="3586" width="9.140625" customWidth="1"/>
    <col min="3587" max="3587" width="5.85546875" customWidth="1"/>
    <col min="3588" max="3588" width="4.42578125" customWidth="1"/>
    <col min="3589" max="3589" width="5.5703125" customWidth="1"/>
    <col min="3590" max="3590" width="7" customWidth="1"/>
    <col min="3591" max="3591" width="61" customWidth="1"/>
    <col min="3592" max="3598" width="0" hidden="1" customWidth="1"/>
    <col min="3599" max="3599" width="23.7109375" customWidth="1"/>
    <col min="3600" max="3600" width="23.85546875" customWidth="1"/>
    <col min="3601" max="3601" width="23.5703125" customWidth="1"/>
    <col min="3602" max="3602" width="12.42578125" bestFit="1" customWidth="1"/>
    <col min="3603" max="3603" width="13" bestFit="1" customWidth="1"/>
    <col min="3604" max="3605" width="12.42578125" bestFit="1" customWidth="1"/>
    <col min="3607" max="3607" width="12.42578125" bestFit="1" customWidth="1"/>
    <col min="3835" max="3836" width="0" hidden="1" customWidth="1"/>
    <col min="3837" max="3842" width="9.140625" customWidth="1"/>
    <col min="3843" max="3843" width="5.85546875" customWidth="1"/>
    <col min="3844" max="3844" width="4.42578125" customWidth="1"/>
    <col min="3845" max="3845" width="5.5703125" customWidth="1"/>
    <col min="3846" max="3846" width="7" customWidth="1"/>
    <col min="3847" max="3847" width="61" customWidth="1"/>
    <col min="3848" max="3854" width="0" hidden="1" customWidth="1"/>
    <col min="3855" max="3855" width="23.7109375" customWidth="1"/>
    <col min="3856" max="3856" width="23.85546875" customWidth="1"/>
    <col min="3857" max="3857" width="23.5703125" customWidth="1"/>
    <col min="3858" max="3858" width="12.42578125" bestFit="1" customWidth="1"/>
    <col min="3859" max="3859" width="13" bestFit="1" customWidth="1"/>
    <col min="3860" max="3861" width="12.42578125" bestFit="1" customWidth="1"/>
    <col min="3863" max="3863" width="12.42578125" bestFit="1" customWidth="1"/>
    <col min="4091" max="4092" width="0" hidden="1" customWidth="1"/>
    <col min="4093" max="4098" width="9.140625" customWidth="1"/>
    <col min="4099" max="4099" width="5.85546875" customWidth="1"/>
    <col min="4100" max="4100" width="4.42578125" customWidth="1"/>
    <col min="4101" max="4101" width="5.5703125" customWidth="1"/>
    <col min="4102" max="4102" width="7" customWidth="1"/>
    <col min="4103" max="4103" width="61" customWidth="1"/>
    <col min="4104" max="4110" width="0" hidden="1" customWidth="1"/>
    <col min="4111" max="4111" width="23.7109375" customWidth="1"/>
    <col min="4112" max="4112" width="23.85546875" customWidth="1"/>
    <col min="4113" max="4113" width="23.5703125" customWidth="1"/>
    <col min="4114" max="4114" width="12.42578125" bestFit="1" customWidth="1"/>
    <col min="4115" max="4115" width="13" bestFit="1" customWidth="1"/>
    <col min="4116" max="4117" width="12.42578125" bestFit="1" customWidth="1"/>
    <col min="4119" max="4119" width="12.42578125" bestFit="1" customWidth="1"/>
    <col min="4347" max="4348" width="0" hidden="1" customWidth="1"/>
    <col min="4349" max="4354" width="9.140625" customWidth="1"/>
    <col min="4355" max="4355" width="5.85546875" customWidth="1"/>
    <col min="4356" max="4356" width="4.42578125" customWidth="1"/>
    <col min="4357" max="4357" width="5.5703125" customWidth="1"/>
    <col min="4358" max="4358" width="7" customWidth="1"/>
    <col min="4359" max="4359" width="61" customWidth="1"/>
    <col min="4360" max="4366" width="0" hidden="1" customWidth="1"/>
    <col min="4367" max="4367" width="23.7109375" customWidth="1"/>
    <col min="4368" max="4368" width="23.85546875" customWidth="1"/>
    <col min="4369" max="4369" width="23.5703125" customWidth="1"/>
    <col min="4370" max="4370" width="12.42578125" bestFit="1" customWidth="1"/>
    <col min="4371" max="4371" width="13" bestFit="1" customWidth="1"/>
    <col min="4372" max="4373" width="12.42578125" bestFit="1" customWidth="1"/>
    <col min="4375" max="4375" width="12.42578125" bestFit="1" customWidth="1"/>
    <col min="4603" max="4604" width="0" hidden="1" customWidth="1"/>
    <col min="4605" max="4610" width="9.140625" customWidth="1"/>
    <col min="4611" max="4611" width="5.85546875" customWidth="1"/>
    <col min="4612" max="4612" width="4.42578125" customWidth="1"/>
    <col min="4613" max="4613" width="5.5703125" customWidth="1"/>
    <col min="4614" max="4614" width="7" customWidth="1"/>
    <col min="4615" max="4615" width="61" customWidth="1"/>
    <col min="4616" max="4622" width="0" hidden="1" customWidth="1"/>
    <col min="4623" max="4623" width="23.7109375" customWidth="1"/>
    <col min="4624" max="4624" width="23.85546875" customWidth="1"/>
    <col min="4625" max="4625" width="23.5703125" customWidth="1"/>
    <col min="4626" max="4626" width="12.42578125" bestFit="1" customWidth="1"/>
    <col min="4627" max="4627" width="13" bestFit="1" customWidth="1"/>
    <col min="4628" max="4629" width="12.42578125" bestFit="1" customWidth="1"/>
    <col min="4631" max="4631" width="12.42578125" bestFit="1" customWidth="1"/>
    <col min="4859" max="4860" width="0" hidden="1" customWidth="1"/>
    <col min="4861" max="4866" width="9.140625" customWidth="1"/>
    <col min="4867" max="4867" width="5.85546875" customWidth="1"/>
    <col min="4868" max="4868" width="4.42578125" customWidth="1"/>
    <col min="4869" max="4869" width="5.5703125" customWidth="1"/>
    <col min="4870" max="4870" width="7" customWidth="1"/>
    <col min="4871" max="4871" width="61" customWidth="1"/>
    <col min="4872" max="4878" width="0" hidden="1" customWidth="1"/>
    <col min="4879" max="4879" width="23.7109375" customWidth="1"/>
    <col min="4880" max="4880" width="23.85546875" customWidth="1"/>
    <col min="4881" max="4881" width="23.5703125" customWidth="1"/>
    <col min="4882" max="4882" width="12.42578125" bestFit="1" customWidth="1"/>
    <col min="4883" max="4883" width="13" bestFit="1" customWidth="1"/>
    <col min="4884" max="4885" width="12.42578125" bestFit="1" customWidth="1"/>
    <col min="4887" max="4887" width="12.42578125" bestFit="1" customWidth="1"/>
    <col min="5115" max="5116" width="0" hidden="1" customWidth="1"/>
    <col min="5117" max="5122" width="9.140625" customWidth="1"/>
    <col min="5123" max="5123" width="5.85546875" customWidth="1"/>
    <col min="5124" max="5124" width="4.42578125" customWidth="1"/>
    <col min="5125" max="5125" width="5.5703125" customWidth="1"/>
    <col min="5126" max="5126" width="7" customWidth="1"/>
    <col min="5127" max="5127" width="61" customWidth="1"/>
    <col min="5128" max="5134" width="0" hidden="1" customWidth="1"/>
    <col min="5135" max="5135" width="23.7109375" customWidth="1"/>
    <col min="5136" max="5136" width="23.85546875" customWidth="1"/>
    <col min="5137" max="5137" width="23.5703125" customWidth="1"/>
    <col min="5138" max="5138" width="12.42578125" bestFit="1" customWidth="1"/>
    <col min="5139" max="5139" width="13" bestFit="1" customWidth="1"/>
    <col min="5140" max="5141" width="12.42578125" bestFit="1" customWidth="1"/>
    <col min="5143" max="5143" width="12.42578125" bestFit="1" customWidth="1"/>
    <col min="5371" max="5372" width="0" hidden="1" customWidth="1"/>
    <col min="5373" max="5378" width="9.140625" customWidth="1"/>
    <col min="5379" max="5379" width="5.85546875" customWidth="1"/>
    <col min="5380" max="5380" width="4.42578125" customWidth="1"/>
    <col min="5381" max="5381" width="5.5703125" customWidth="1"/>
    <col min="5382" max="5382" width="7" customWidth="1"/>
    <col min="5383" max="5383" width="61" customWidth="1"/>
    <col min="5384" max="5390" width="0" hidden="1" customWidth="1"/>
    <col min="5391" max="5391" width="23.7109375" customWidth="1"/>
    <col min="5392" max="5392" width="23.85546875" customWidth="1"/>
    <col min="5393" max="5393" width="23.5703125" customWidth="1"/>
    <col min="5394" max="5394" width="12.42578125" bestFit="1" customWidth="1"/>
    <col min="5395" max="5395" width="13" bestFit="1" customWidth="1"/>
    <col min="5396" max="5397" width="12.42578125" bestFit="1" customWidth="1"/>
    <col min="5399" max="5399" width="12.42578125" bestFit="1" customWidth="1"/>
    <col min="5627" max="5628" width="0" hidden="1" customWidth="1"/>
    <col min="5629" max="5634" width="9.140625" customWidth="1"/>
    <col min="5635" max="5635" width="5.85546875" customWidth="1"/>
    <col min="5636" max="5636" width="4.42578125" customWidth="1"/>
    <col min="5637" max="5637" width="5.5703125" customWidth="1"/>
    <col min="5638" max="5638" width="7" customWidth="1"/>
    <col min="5639" max="5639" width="61" customWidth="1"/>
    <col min="5640" max="5646" width="0" hidden="1" customWidth="1"/>
    <col min="5647" max="5647" width="23.7109375" customWidth="1"/>
    <col min="5648" max="5648" width="23.85546875" customWidth="1"/>
    <col min="5649" max="5649" width="23.5703125" customWidth="1"/>
    <col min="5650" max="5650" width="12.42578125" bestFit="1" customWidth="1"/>
    <col min="5651" max="5651" width="13" bestFit="1" customWidth="1"/>
    <col min="5652" max="5653" width="12.42578125" bestFit="1" customWidth="1"/>
    <col min="5655" max="5655" width="12.42578125" bestFit="1" customWidth="1"/>
    <col min="5883" max="5884" width="0" hidden="1" customWidth="1"/>
    <col min="5885" max="5890" width="9.140625" customWidth="1"/>
    <col min="5891" max="5891" width="5.85546875" customWidth="1"/>
    <col min="5892" max="5892" width="4.42578125" customWidth="1"/>
    <col min="5893" max="5893" width="5.5703125" customWidth="1"/>
    <col min="5894" max="5894" width="7" customWidth="1"/>
    <col min="5895" max="5895" width="61" customWidth="1"/>
    <col min="5896" max="5902" width="0" hidden="1" customWidth="1"/>
    <col min="5903" max="5903" width="23.7109375" customWidth="1"/>
    <col min="5904" max="5904" width="23.85546875" customWidth="1"/>
    <col min="5905" max="5905" width="23.5703125" customWidth="1"/>
    <col min="5906" max="5906" width="12.42578125" bestFit="1" customWidth="1"/>
    <col min="5907" max="5907" width="13" bestFit="1" customWidth="1"/>
    <col min="5908" max="5909" width="12.42578125" bestFit="1" customWidth="1"/>
    <col min="5911" max="5911" width="12.42578125" bestFit="1" customWidth="1"/>
    <col min="6139" max="6140" width="0" hidden="1" customWidth="1"/>
    <col min="6141" max="6146" width="9.140625" customWidth="1"/>
    <col min="6147" max="6147" width="5.85546875" customWidth="1"/>
    <col min="6148" max="6148" width="4.42578125" customWidth="1"/>
    <col min="6149" max="6149" width="5.5703125" customWidth="1"/>
    <col min="6150" max="6150" width="7" customWidth="1"/>
    <col min="6151" max="6151" width="61" customWidth="1"/>
    <col min="6152" max="6158" width="0" hidden="1" customWidth="1"/>
    <col min="6159" max="6159" width="23.7109375" customWidth="1"/>
    <col min="6160" max="6160" width="23.85546875" customWidth="1"/>
    <col min="6161" max="6161" width="23.5703125" customWidth="1"/>
    <col min="6162" max="6162" width="12.42578125" bestFit="1" customWidth="1"/>
    <col min="6163" max="6163" width="13" bestFit="1" customWidth="1"/>
    <col min="6164" max="6165" width="12.42578125" bestFit="1" customWidth="1"/>
    <col min="6167" max="6167" width="12.42578125" bestFit="1" customWidth="1"/>
    <col min="6395" max="6396" width="0" hidden="1" customWidth="1"/>
    <col min="6397" max="6402" width="9.140625" customWidth="1"/>
    <col min="6403" max="6403" width="5.85546875" customWidth="1"/>
    <col min="6404" max="6404" width="4.42578125" customWidth="1"/>
    <col min="6405" max="6405" width="5.5703125" customWidth="1"/>
    <col min="6406" max="6406" width="7" customWidth="1"/>
    <col min="6407" max="6407" width="61" customWidth="1"/>
    <col min="6408" max="6414" width="0" hidden="1" customWidth="1"/>
    <col min="6415" max="6415" width="23.7109375" customWidth="1"/>
    <col min="6416" max="6416" width="23.85546875" customWidth="1"/>
    <col min="6417" max="6417" width="23.5703125" customWidth="1"/>
    <col min="6418" max="6418" width="12.42578125" bestFit="1" customWidth="1"/>
    <col min="6419" max="6419" width="13" bestFit="1" customWidth="1"/>
    <col min="6420" max="6421" width="12.42578125" bestFit="1" customWidth="1"/>
    <col min="6423" max="6423" width="12.42578125" bestFit="1" customWidth="1"/>
    <col min="6651" max="6652" width="0" hidden="1" customWidth="1"/>
    <col min="6653" max="6658" width="9.140625" customWidth="1"/>
    <col min="6659" max="6659" width="5.85546875" customWidth="1"/>
    <col min="6660" max="6660" width="4.42578125" customWidth="1"/>
    <col min="6661" max="6661" width="5.5703125" customWidth="1"/>
    <col min="6662" max="6662" width="7" customWidth="1"/>
    <col min="6663" max="6663" width="61" customWidth="1"/>
    <col min="6664" max="6670" width="0" hidden="1" customWidth="1"/>
    <col min="6671" max="6671" width="23.7109375" customWidth="1"/>
    <col min="6672" max="6672" width="23.85546875" customWidth="1"/>
    <col min="6673" max="6673" width="23.5703125" customWidth="1"/>
    <col min="6674" max="6674" width="12.42578125" bestFit="1" customWidth="1"/>
    <col min="6675" max="6675" width="13" bestFit="1" customWidth="1"/>
    <col min="6676" max="6677" width="12.42578125" bestFit="1" customWidth="1"/>
    <col min="6679" max="6679" width="12.42578125" bestFit="1" customWidth="1"/>
    <col min="6907" max="6908" width="0" hidden="1" customWidth="1"/>
    <col min="6909" max="6914" width="9.140625" customWidth="1"/>
    <col min="6915" max="6915" width="5.85546875" customWidth="1"/>
    <col min="6916" max="6916" width="4.42578125" customWidth="1"/>
    <col min="6917" max="6917" width="5.5703125" customWidth="1"/>
    <col min="6918" max="6918" width="7" customWidth="1"/>
    <col min="6919" max="6919" width="61" customWidth="1"/>
    <col min="6920" max="6926" width="0" hidden="1" customWidth="1"/>
    <col min="6927" max="6927" width="23.7109375" customWidth="1"/>
    <col min="6928" max="6928" width="23.85546875" customWidth="1"/>
    <col min="6929" max="6929" width="23.5703125" customWidth="1"/>
    <col min="6930" max="6930" width="12.42578125" bestFit="1" customWidth="1"/>
    <col min="6931" max="6931" width="13" bestFit="1" customWidth="1"/>
    <col min="6932" max="6933" width="12.42578125" bestFit="1" customWidth="1"/>
    <col min="6935" max="6935" width="12.42578125" bestFit="1" customWidth="1"/>
    <col min="7163" max="7164" width="0" hidden="1" customWidth="1"/>
    <col min="7165" max="7170" width="9.140625" customWidth="1"/>
    <col min="7171" max="7171" width="5.85546875" customWidth="1"/>
    <col min="7172" max="7172" width="4.42578125" customWidth="1"/>
    <col min="7173" max="7173" width="5.5703125" customWidth="1"/>
    <col min="7174" max="7174" width="7" customWidth="1"/>
    <col min="7175" max="7175" width="61" customWidth="1"/>
    <col min="7176" max="7182" width="0" hidden="1" customWidth="1"/>
    <col min="7183" max="7183" width="23.7109375" customWidth="1"/>
    <col min="7184" max="7184" width="23.85546875" customWidth="1"/>
    <col min="7185" max="7185" width="23.5703125" customWidth="1"/>
    <col min="7186" max="7186" width="12.42578125" bestFit="1" customWidth="1"/>
    <col min="7187" max="7187" width="13" bestFit="1" customWidth="1"/>
    <col min="7188" max="7189" width="12.42578125" bestFit="1" customWidth="1"/>
    <col min="7191" max="7191" width="12.42578125" bestFit="1" customWidth="1"/>
    <col min="7419" max="7420" width="0" hidden="1" customWidth="1"/>
    <col min="7421" max="7426" width="9.140625" customWidth="1"/>
    <col min="7427" max="7427" width="5.85546875" customWidth="1"/>
    <col min="7428" max="7428" width="4.42578125" customWidth="1"/>
    <col min="7429" max="7429" width="5.5703125" customWidth="1"/>
    <col min="7430" max="7430" width="7" customWidth="1"/>
    <col min="7431" max="7431" width="61" customWidth="1"/>
    <col min="7432" max="7438" width="0" hidden="1" customWidth="1"/>
    <col min="7439" max="7439" width="23.7109375" customWidth="1"/>
    <col min="7440" max="7440" width="23.85546875" customWidth="1"/>
    <col min="7441" max="7441" width="23.5703125" customWidth="1"/>
    <col min="7442" max="7442" width="12.42578125" bestFit="1" customWidth="1"/>
    <col min="7443" max="7443" width="13" bestFit="1" customWidth="1"/>
    <col min="7444" max="7445" width="12.42578125" bestFit="1" customWidth="1"/>
    <col min="7447" max="7447" width="12.42578125" bestFit="1" customWidth="1"/>
    <col min="7675" max="7676" width="0" hidden="1" customWidth="1"/>
    <col min="7677" max="7682" width="9.140625" customWidth="1"/>
    <col min="7683" max="7683" width="5.85546875" customWidth="1"/>
    <col min="7684" max="7684" width="4.42578125" customWidth="1"/>
    <col min="7685" max="7685" width="5.5703125" customWidth="1"/>
    <col min="7686" max="7686" width="7" customWidth="1"/>
    <col min="7687" max="7687" width="61" customWidth="1"/>
    <col min="7688" max="7694" width="0" hidden="1" customWidth="1"/>
    <col min="7695" max="7695" width="23.7109375" customWidth="1"/>
    <col min="7696" max="7696" width="23.85546875" customWidth="1"/>
    <col min="7697" max="7697" width="23.5703125" customWidth="1"/>
    <col min="7698" max="7698" width="12.42578125" bestFit="1" customWidth="1"/>
    <col min="7699" max="7699" width="13" bestFit="1" customWidth="1"/>
    <col min="7700" max="7701" width="12.42578125" bestFit="1" customWidth="1"/>
    <col min="7703" max="7703" width="12.42578125" bestFit="1" customWidth="1"/>
    <col min="7931" max="7932" width="0" hidden="1" customWidth="1"/>
    <col min="7933" max="7938" width="9.140625" customWidth="1"/>
    <col min="7939" max="7939" width="5.85546875" customWidth="1"/>
    <col min="7940" max="7940" width="4.42578125" customWidth="1"/>
    <col min="7941" max="7941" width="5.5703125" customWidth="1"/>
    <col min="7942" max="7942" width="7" customWidth="1"/>
    <col min="7943" max="7943" width="61" customWidth="1"/>
    <col min="7944" max="7950" width="0" hidden="1" customWidth="1"/>
    <col min="7951" max="7951" width="23.7109375" customWidth="1"/>
    <col min="7952" max="7952" width="23.85546875" customWidth="1"/>
    <col min="7953" max="7953" width="23.5703125" customWidth="1"/>
    <col min="7954" max="7954" width="12.42578125" bestFit="1" customWidth="1"/>
    <col min="7955" max="7955" width="13" bestFit="1" customWidth="1"/>
    <col min="7956" max="7957" width="12.42578125" bestFit="1" customWidth="1"/>
    <col min="7959" max="7959" width="12.42578125" bestFit="1" customWidth="1"/>
    <col min="8187" max="8188" width="0" hidden="1" customWidth="1"/>
    <col min="8189" max="8194" width="9.140625" customWidth="1"/>
    <col min="8195" max="8195" width="5.85546875" customWidth="1"/>
    <col min="8196" max="8196" width="4.42578125" customWidth="1"/>
    <col min="8197" max="8197" width="5.5703125" customWidth="1"/>
    <col min="8198" max="8198" width="7" customWidth="1"/>
    <col min="8199" max="8199" width="61" customWidth="1"/>
    <col min="8200" max="8206" width="0" hidden="1" customWidth="1"/>
    <col min="8207" max="8207" width="23.7109375" customWidth="1"/>
    <col min="8208" max="8208" width="23.85546875" customWidth="1"/>
    <col min="8209" max="8209" width="23.5703125" customWidth="1"/>
    <col min="8210" max="8210" width="12.42578125" bestFit="1" customWidth="1"/>
    <col min="8211" max="8211" width="13" bestFit="1" customWidth="1"/>
    <col min="8212" max="8213" width="12.42578125" bestFit="1" customWidth="1"/>
    <col min="8215" max="8215" width="12.42578125" bestFit="1" customWidth="1"/>
    <col min="8443" max="8444" width="0" hidden="1" customWidth="1"/>
    <col min="8445" max="8450" width="9.140625" customWidth="1"/>
    <col min="8451" max="8451" width="5.85546875" customWidth="1"/>
    <col min="8452" max="8452" width="4.42578125" customWidth="1"/>
    <col min="8453" max="8453" width="5.5703125" customWidth="1"/>
    <col min="8454" max="8454" width="7" customWidth="1"/>
    <col min="8455" max="8455" width="61" customWidth="1"/>
    <col min="8456" max="8462" width="0" hidden="1" customWidth="1"/>
    <col min="8463" max="8463" width="23.7109375" customWidth="1"/>
    <col min="8464" max="8464" width="23.85546875" customWidth="1"/>
    <col min="8465" max="8465" width="23.5703125" customWidth="1"/>
    <col min="8466" max="8466" width="12.42578125" bestFit="1" customWidth="1"/>
    <col min="8467" max="8467" width="13" bestFit="1" customWidth="1"/>
    <col min="8468" max="8469" width="12.42578125" bestFit="1" customWidth="1"/>
    <col min="8471" max="8471" width="12.42578125" bestFit="1" customWidth="1"/>
    <col min="8699" max="8700" width="0" hidden="1" customWidth="1"/>
    <col min="8701" max="8706" width="9.140625" customWidth="1"/>
    <col min="8707" max="8707" width="5.85546875" customWidth="1"/>
    <col min="8708" max="8708" width="4.42578125" customWidth="1"/>
    <col min="8709" max="8709" width="5.5703125" customWidth="1"/>
    <col min="8710" max="8710" width="7" customWidth="1"/>
    <col min="8711" max="8711" width="61" customWidth="1"/>
    <col min="8712" max="8718" width="0" hidden="1" customWidth="1"/>
    <col min="8719" max="8719" width="23.7109375" customWidth="1"/>
    <col min="8720" max="8720" width="23.85546875" customWidth="1"/>
    <col min="8721" max="8721" width="23.5703125" customWidth="1"/>
    <col min="8722" max="8722" width="12.42578125" bestFit="1" customWidth="1"/>
    <col min="8723" max="8723" width="13" bestFit="1" customWidth="1"/>
    <col min="8724" max="8725" width="12.42578125" bestFit="1" customWidth="1"/>
    <col min="8727" max="8727" width="12.42578125" bestFit="1" customWidth="1"/>
    <col min="8955" max="8956" width="0" hidden="1" customWidth="1"/>
    <col min="8957" max="8962" width="9.140625" customWidth="1"/>
    <col min="8963" max="8963" width="5.85546875" customWidth="1"/>
    <col min="8964" max="8964" width="4.42578125" customWidth="1"/>
    <col min="8965" max="8965" width="5.5703125" customWidth="1"/>
    <col min="8966" max="8966" width="7" customWidth="1"/>
    <col min="8967" max="8967" width="61" customWidth="1"/>
    <col min="8968" max="8974" width="0" hidden="1" customWidth="1"/>
    <col min="8975" max="8975" width="23.7109375" customWidth="1"/>
    <col min="8976" max="8976" width="23.85546875" customWidth="1"/>
    <col min="8977" max="8977" width="23.5703125" customWidth="1"/>
    <col min="8978" max="8978" width="12.42578125" bestFit="1" customWidth="1"/>
    <col min="8979" max="8979" width="13" bestFit="1" customWidth="1"/>
    <col min="8980" max="8981" width="12.42578125" bestFit="1" customWidth="1"/>
    <col min="8983" max="8983" width="12.42578125" bestFit="1" customWidth="1"/>
    <col min="9211" max="9212" width="0" hidden="1" customWidth="1"/>
    <col min="9213" max="9218" width="9.140625" customWidth="1"/>
    <col min="9219" max="9219" width="5.85546875" customWidth="1"/>
    <col min="9220" max="9220" width="4.42578125" customWidth="1"/>
    <col min="9221" max="9221" width="5.5703125" customWidth="1"/>
    <col min="9222" max="9222" width="7" customWidth="1"/>
    <col min="9223" max="9223" width="61" customWidth="1"/>
    <col min="9224" max="9230" width="0" hidden="1" customWidth="1"/>
    <col min="9231" max="9231" width="23.7109375" customWidth="1"/>
    <col min="9232" max="9232" width="23.85546875" customWidth="1"/>
    <col min="9233" max="9233" width="23.5703125" customWidth="1"/>
    <col min="9234" max="9234" width="12.42578125" bestFit="1" customWidth="1"/>
    <col min="9235" max="9235" width="13" bestFit="1" customWidth="1"/>
    <col min="9236" max="9237" width="12.42578125" bestFit="1" customWidth="1"/>
    <col min="9239" max="9239" width="12.42578125" bestFit="1" customWidth="1"/>
    <col min="9467" max="9468" width="0" hidden="1" customWidth="1"/>
    <col min="9469" max="9474" width="9.140625" customWidth="1"/>
    <col min="9475" max="9475" width="5.85546875" customWidth="1"/>
    <col min="9476" max="9476" width="4.42578125" customWidth="1"/>
    <col min="9477" max="9477" width="5.5703125" customWidth="1"/>
    <col min="9478" max="9478" width="7" customWidth="1"/>
    <col min="9479" max="9479" width="61" customWidth="1"/>
    <col min="9480" max="9486" width="0" hidden="1" customWidth="1"/>
    <col min="9487" max="9487" width="23.7109375" customWidth="1"/>
    <col min="9488" max="9488" width="23.85546875" customWidth="1"/>
    <col min="9489" max="9489" width="23.5703125" customWidth="1"/>
    <col min="9490" max="9490" width="12.42578125" bestFit="1" customWidth="1"/>
    <col min="9491" max="9491" width="13" bestFit="1" customWidth="1"/>
    <col min="9492" max="9493" width="12.42578125" bestFit="1" customWidth="1"/>
    <col min="9495" max="9495" width="12.42578125" bestFit="1" customWidth="1"/>
    <col min="9723" max="9724" width="0" hidden="1" customWidth="1"/>
    <col min="9725" max="9730" width="9.140625" customWidth="1"/>
    <col min="9731" max="9731" width="5.85546875" customWidth="1"/>
    <col min="9732" max="9732" width="4.42578125" customWidth="1"/>
    <col min="9733" max="9733" width="5.5703125" customWidth="1"/>
    <col min="9734" max="9734" width="7" customWidth="1"/>
    <col min="9735" max="9735" width="61" customWidth="1"/>
    <col min="9736" max="9742" width="0" hidden="1" customWidth="1"/>
    <col min="9743" max="9743" width="23.7109375" customWidth="1"/>
    <col min="9744" max="9744" width="23.85546875" customWidth="1"/>
    <col min="9745" max="9745" width="23.5703125" customWidth="1"/>
    <col min="9746" max="9746" width="12.42578125" bestFit="1" customWidth="1"/>
    <col min="9747" max="9747" width="13" bestFit="1" customWidth="1"/>
    <col min="9748" max="9749" width="12.42578125" bestFit="1" customWidth="1"/>
    <col min="9751" max="9751" width="12.42578125" bestFit="1" customWidth="1"/>
    <col min="9979" max="9980" width="0" hidden="1" customWidth="1"/>
    <col min="9981" max="9986" width="9.140625" customWidth="1"/>
    <col min="9987" max="9987" width="5.85546875" customWidth="1"/>
    <col min="9988" max="9988" width="4.42578125" customWidth="1"/>
    <col min="9989" max="9989" width="5.5703125" customWidth="1"/>
    <col min="9990" max="9990" width="7" customWidth="1"/>
    <col min="9991" max="9991" width="61" customWidth="1"/>
    <col min="9992" max="9998" width="0" hidden="1" customWidth="1"/>
    <col min="9999" max="9999" width="23.7109375" customWidth="1"/>
    <col min="10000" max="10000" width="23.85546875" customWidth="1"/>
    <col min="10001" max="10001" width="23.5703125" customWidth="1"/>
    <col min="10002" max="10002" width="12.42578125" bestFit="1" customWidth="1"/>
    <col min="10003" max="10003" width="13" bestFit="1" customWidth="1"/>
    <col min="10004" max="10005" width="12.42578125" bestFit="1" customWidth="1"/>
    <col min="10007" max="10007" width="12.42578125" bestFit="1" customWidth="1"/>
    <col min="10235" max="10236" width="0" hidden="1" customWidth="1"/>
    <col min="10237" max="10242" width="9.140625" customWidth="1"/>
    <col min="10243" max="10243" width="5.85546875" customWidth="1"/>
    <col min="10244" max="10244" width="4.42578125" customWidth="1"/>
    <col min="10245" max="10245" width="5.5703125" customWidth="1"/>
    <col min="10246" max="10246" width="7" customWidth="1"/>
    <col min="10247" max="10247" width="61" customWidth="1"/>
    <col min="10248" max="10254" width="0" hidden="1" customWidth="1"/>
    <col min="10255" max="10255" width="23.7109375" customWidth="1"/>
    <col min="10256" max="10256" width="23.85546875" customWidth="1"/>
    <col min="10257" max="10257" width="23.5703125" customWidth="1"/>
    <col min="10258" max="10258" width="12.42578125" bestFit="1" customWidth="1"/>
    <col min="10259" max="10259" width="13" bestFit="1" customWidth="1"/>
    <col min="10260" max="10261" width="12.42578125" bestFit="1" customWidth="1"/>
    <col min="10263" max="10263" width="12.42578125" bestFit="1" customWidth="1"/>
    <col min="10491" max="10492" width="0" hidden="1" customWidth="1"/>
    <col min="10493" max="10498" width="9.140625" customWidth="1"/>
    <col min="10499" max="10499" width="5.85546875" customWidth="1"/>
    <col min="10500" max="10500" width="4.42578125" customWidth="1"/>
    <col min="10501" max="10501" width="5.5703125" customWidth="1"/>
    <col min="10502" max="10502" width="7" customWidth="1"/>
    <col min="10503" max="10503" width="61" customWidth="1"/>
    <col min="10504" max="10510" width="0" hidden="1" customWidth="1"/>
    <col min="10511" max="10511" width="23.7109375" customWidth="1"/>
    <col min="10512" max="10512" width="23.85546875" customWidth="1"/>
    <col min="10513" max="10513" width="23.5703125" customWidth="1"/>
    <col min="10514" max="10514" width="12.42578125" bestFit="1" customWidth="1"/>
    <col min="10515" max="10515" width="13" bestFit="1" customWidth="1"/>
    <col min="10516" max="10517" width="12.42578125" bestFit="1" customWidth="1"/>
    <col min="10519" max="10519" width="12.42578125" bestFit="1" customWidth="1"/>
    <col min="10747" max="10748" width="0" hidden="1" customWidth="1"/>
    <col min="10749" max="10754" width="9.140625" customWidth="1"/>
    <col min="10755" max="10755" width="5.85546875" customWidth="1"/>
    <col min="10756" max="10756" width="4.42578125" customWidth="1"/>
    <col min="10757" max="10757" width="5.5703125" customWidth="1"/>
    <col min="10758" max="10758" width="7" customWidth="1"/>
    <col min="10759" max="10759" width="61" customWidth="1"/>
    <col min="10760" max="10766" width="0" hidden="1" customWidth="1"/>
    <col min="10767" max="10767" width="23.7109375" customWidth="1"/>
    <col min="10768" max="10768" width="23.85546875" customWidth="1"/>
    <col min="10769" max="10769" width="23.5703125" customWidth="1"/>
    <col min="10770" max="10770" width="12.42578125" bestFit="1" customWidth="1"/>
    <col min="10771" max="10771" width="13" bestFit="1" customWidth="1"/>
    <col min="10772" max="10773" width="12.42578125" bestFit="1" customWidth="1"/>
    <col min="10775" max="10775" width="12.42578125" bestFit="1" customWidth="1"/>
    <col min="11003" max="11004" width="0" hidden="1" customWidth="1"/>
    <col min="11005" max="11010" width="9.140625" customWidth="1"/>
    <col min="11011" max="11011" width="5.85546875" customWidth="1"/>
    <col min="11012" max="11012" width="4.42578125" customWidth="1"/>
    <col min="11013" max="11013" width="5.5703125" customWidth="1"/>
    <col min="11014" max="11014" width="7" customWidth="1"/>
    <col min="11015" max="11015" width="61" customWidth="1"/>
    <col min="11016" max="11022" width="0" hidden="1" customWidth="1"/>
    <col min="11023" max="11023" width="23.7109375" customWidth="1"/>
    <col min="11024" max="11024" width="23.85546875" customWidth="1"/>
    <col min="11025" max="11025" width="23.5703125" customWidth="1"/>
    <col min="11026" max="11026" width="12.42578125" bestFit="1" customWidth="1"/>
    <col min="11027" max="11027" width="13" bestFit="1" customWidth="1"/>
    <col min="11028" max="11029" width="12.42578125" bestFit="1" customWidth="1"/>
    <col min="11031" max="11031" width="12.42578125" bestFit="1" customWidth="1"/>
    <col min="11259" max="11260" width="0" hidden="1" customWidth="1"/>
    <col min="11261" max="11266" width="9.140625" customWidth="1"/>
    <col min="11267" max="11267" width="5.85546875" customWidth="1"/>
    <col min="11268" max="11268" width="4.42578125" customWidth="1"/>
    <col min="11269" max="11269" width="5.5703125" customWidth="1"/>
    <col min="11270" max="11270" width="7" customWidth="1"/>
    <col min="11271" max="11271" width="61" customWidth="1"/>
    <col min="11272" max="11278" width="0" hidden="1" customWidth="1"/>
    <col min="11279" max="11279" width="23.7109375" customWidth="1"/>
    <col min="11280" max="11280" width="23.85546875" customWidth="1"/>
    <col min="11281" max="11281" width="23.5703125" customWidth="1"/>
    <col min="11282" max="11282" width="12.42578125" bestFit="1" customWidth="1"/>
    <col min="11283" max="11283" width="13" bestFit="1" customWidth="1"/>
    <col min="11284" max="11285" width="12.42578125" bestFit="1" customWidth="1"/>
    <col min="11287" max="11287" width="12.42578125" bestFit="1" customWidth="1"/>
    <col min="11515" max="11516" width="0" hidden="1" customWidth="1"/>
    <col min="11517" max="11522" width="9.140625" customWidth="1"/>
    <col min="11523" max="11523" width="5.85546875" customWidth="1"/>
    <col min="11524" max="11524" width="4.42578125" customWidth="1"/>
    <col min="11525" max="11525" width="5.5703125" customWidth="1"/>
    <col min="11526" max="11526" width="7" customWidth="1"/>
    <col min="11527" max="11527" width="61" customWidth="1"/>
    <col min="11528" max="11534" width="0" hidden="1" customWidth="1"/>
    <col min="11535" max="11535" width="23.7109375" customWidth="1"/>
    <col min="11536" max="11536" width="23.85546875" customWidth="1"/>
    <col min="11537" max="11537" width="23.5703125" customWidth="1"/>
    <col min="11538" max="11538" width="12.42578125" bestFit="1" customWidth="1"/>
    <col min="11539" max="11539" width="13" bestFit="1" customWidth="1"/>
    <col min="11540" max="11541" width="12.42578125" bestFit="1" customWidth="1"/>
    <col min="11543" max="11543" width="12.42578125" bestFit="1" customWidth="1"/>
    <col min="11771" max="11772" width="0" hidden="1" customWidth="1"/>
    <col min="11773" max="11778" width="9.140625" customWidth="1"/>
    <col min="11779" max="11779" width="5.85546875" customWidth="1"/>
    <col min="11780" max="11780" width="4.42578125" customWidth="1"/>
    <col min="11781" max="11781" width="5.5703125" customWidth="1"/>
    <col min="11782" max="11782" width="7" customWidth="1"/>
    <col min="11783" max="11783" width="61" customWidth="1"/>
    <col min="11784" max="11790" width="0" hidden="1" customWidth="1"/>
    <col min="11791" max="11791" width="23.7109375" customWidth="1"/>
    <col min="11792" max="11792" width="23.85546875" customWidth="1"/>
    <col min="11793" max="11793" width="23.5703125" customWidth="1"/>
    <col min="11794" max="11794" width="12.42578125" bestFit="1" customWidth="1"/>
    <col min="11795" max="11795" width="13" bestFit="1" customWidth="1"/>
    <col min="11796" max="11797" width="12.42578125" bestFit="1" customWidth="1"/>
    <col min="11799" max="11799" width="12.42578125" bestFit="1" customWidth="1"/>
    <col min="12027" max="12028" width="0" hidden="1" customWidth="1"/>
    <col min="12029" max="12034" width="9.140625" customWidth="1"/>
    <col min="12035" max="12035" width="5.85546875" customWidth="1"/>
    <col min="12036" max="12036" width="4.42578125" customWidth="1"/>
    <col min="12037" max="12037" width="5.5703125" customWidth="1"/>
    <col min="12038" max="12038" width="7" customWidth="1"/>
    <col min="12039" max="12039" width="61" customWidth="1"/>
    <col min="12040" max="12046" width="0" hidden="1" customWidth="1"/>
    <col min="12047" max="12047" width="23.7109375" customWidth="1"/>
    <col min="12048" max="12048" width="23.85546875" customWidth="1"/>
    <col min="12049" max="12049" width="23.5703125" customWidth="1"/>
    <col min="12050" max="12050" width="12.42578125" bestFit="1" customWidth="1"/>
    <col min="12051" max="12051" width="13" bestFit="1" customWidth="1"/>
    <col min="12052" max="12053" width="12.42578125" bestFit="1" customWidth="1"/>
    <col min="12055" max="12055" width="12.42578125" bestFit="1" customWidth="1"/>
    <col min="12283" max="12284" width="0" hidden="1" customWidth="1"/>
    <col min="12285" max="12290" width="9.140625" customWidth="1"/>
    <col min="12291" max="12291" width="5.85546875" customWidth="1"/>
    <col min="12292" max="12292" width="4.42578125" customWidth="1"/>
    <col min="12293" max="12293" width="5.5703125" customWidth="1"/>
    <col min="12294" max="12294" width="7" customWidth="1"/>
    <col min="12295" max="12295" width="61" customWidth="1"/>
    <col min="12296" max="12302" width="0" hidden="1" customWidth="1"/>
    <col min="12303" max="12303" width="23.7109375" customWidth="1"/>
    <col min="12304" max="12304" width="23.85546875" customWidth="1"/>
    <col min="12305" max="12305" width="23.5703125" customWidth="1"/>
    <col min="12306" max="12306" width="12.42578125" bestFit="1" customWidth="1"/>
    <col min="12307" max="12307" width="13" bestFit="1" customWidth="1"/>
    <col min="12308" max="12309" width="12.42578125" bestFit="1" customWidth="1"/>
    <col min="12311" max="12311" width="12.42578125" bestFit="1" customWidth="1"/>
    <col min="12539" max="12540" width="0" hidden="1" customWidth="1"/>
    <col min="12541" max="12546" width="9.140625" customWidth="1"/>
    <col min="12547" max="12547" width="5.85546875" customWidth="1"/>
    <col min="12548" max="12548" width="4.42578125" customWidth="1"/>
    <col min="12549" max="12549" width="5.5703125" customWidth="1"/>
    <col min="12550" max="12550" width="7" customWidth="1"/>
    <col min="12551" max="12551" width="61" customWidth="1"/>
    <col min="12552" max="12558" width="0" hidden="1" customWidth="1"/>
    <col min="12559" max="12559" width="23.7109375" customWidth="1"/>
    <col min="12560" max="12560" width="23.85546875" customWidth="1"/>
    <col min="12561" max="12561" width="23.5703125" customWidth="1"/>
    <col min="12562" max="12562" width="12.42578125" bestFit="1" customWidth="1"/>
    <col min="12563" max="12563" width="13" bestFit="1" customWidth="1"/>
    <col min="12564" max="12565" width="12.42578125" bestFit="1" customWidth="1"/>
    <col min="12567" max="12567" width="12.42578125" bestFit="1" customWidth="1"/>
    <col min="12795" max="12796" width="0" hidden="1" customWidth="1"/>
    <col min="12797" max="12802" width="9.140625" customWidth="1"/>
    <col min="12803" max="12803" width="5.85546875" customWidth="1"/>
    <col min="12804" max="12804" width="4.42578125" customWidth="1"/>
    <col min="12805" max="12805" width="5.5703125" customWidth="1"/>
    <col min="12806" max="12806" width="7" customWidth="1"/>
    <col min="12807" max="12807" width="61" customWidth="1"/>
    <col min="12808" max="12814" width="0" hidden="1" customWidth="1"/>
    <col min="12815" max="12815" width="23.7109375" customWidth="1"/>
    <col min="12816" max="12816" width="23.85546875" customWidth="1"/>
    <col min="12817" max="12817" width="23.5703125" customWidth="1"/>
    <col min="12818" max="12818" width="12.42578125" bestFit="1" customWidth="1"/>
    <col min="12819" max="12819" width="13" bestFit="1" customWidth="1"/>
    <col min="12820" max="12821" width="12.42578125" bestFit="1" customWidth="1"/>
    <col min="12823" max="12823" width="12.42578125" bestFit="1" customWidth="1"/>
    <col min="13051" max="13052" width="0" hidden="1" customWidth="1"/>
    <col min="13053" max="13058" width="9.140625" customWidth="1"/>
    <col min="13059" max="13059" width="5.85546875" customWidth="1"/>
    <col min="13060" max="13060" width="4.42578125" customWidth="1"/>
    <col min="13061" max="13061" width="5.5703125" customWidth="1"/>
    <col min="13062" max="13062" width="7" customWidth="1"/>
    <col min="13063" max="13063" width="61" customWidth="1"/>
    <col min="13064" max="13070" width="0" hidden="1" customWidth="1"/>
    <col min="13071" max="13071" width="23.7109375" customWidth="1"/>
    <col min="13072" max="13072" width="23.85546875" customWidth="1"/>
    <col min="13073" max="13073" width="23.5703125" customWidth="1"/>
    <col min="13074" max="13074" width="12.42578125" bestFit="1" customWidth="1"/>
    <col min="13075" max="13075" width="13" bestFit="1" customWidth="1"/>
    <col min="13076" max="13077" width="12.42578125" bestFit="1" customWidth="1"/>
    <col min="13079" max="13079" width="12.42578125" bestFit="1" customWidth="1"/>
    <col min="13307" max="13308" width="0" hidden="1" customWidth="1"/>
    <col min="13309" max="13314" width="9.140625" customWidth="1"/>
    <col min="13315" max="13315" width="5.85546875" customWidth="1"/>
    <col min="13316" max="13316" width="4.42578125" customWidth="1"/>
    <col min="13317" max="13317" width="5.5703125" customWidth="1"/>
    <col min="13318" max="13318" width="7" customWidth="1"/>
    <col min="13319" max="13319" width="61" customWidth="1"/>
    <col min="13320" max="13326" width="0" hidden="1" customWidth="1"/>
    <col min="13327" max="13327" width="23.7109375" customWidth="1"/>
    <col min="13328" max="13328" width="23.85546875" customWidth="1"/>
    <col min="13329" max="13329" width="23.5703125" customWidth="1"/>
    <col min="13330" max="13330" width="12.42578125" bestFit="1" customWidth="1"/>
    <col min="13331" max="13331" width="13" bestFit="1" customWidth="1"/>
    <col min="13332" max="13333" width="12.42578125" bestFit="1" customWidth="1"/>
    <col min="13335" max="13335" width="12.42578125" bestFit="1" customWidth="1"/>
    <col min="13563" max="13564" width="0" hidden="1" customWidth="1"/>
    <col min="13565" max="13570" width="9.140625" customWidth="1"/>
    <col min="13571" max="13571" width="5.85546875" customWidth="1"/>
    <col min="13572" max="13572" width="4.42578125" customWidth="1"/>
    <col min="13573" max="13573" width="5.5703125" customWidth="1"/>
    <col min="13574" max="13574" width="7" customWidth="1"/>
    <col min="13575" max="13575" width="61" customWidth="1"/>
    <col min="13576" max="13582" width="0" hidden="1" customWidth="1"/>
    <col min="13583" max="13583" width="23.7109375" customWidth="1"/>
    <col min="13584" max="13584" width="23.85546875" customWidth="1"/>
    <col min="13585" max="13585" width="23.5703125" customWidth="1"/>
    <col min="13586" max="13586" width="12.42578125" bestFit="1" customWidth="1"/>
    <col min="13587" max="13587" width="13" bestFit="1" customWidth="1"/>
    <col min="13588" max="13589" width="12.42578125" bestFit="1" customWidth="1"/>
    <col min="13591" max="13591" width="12.42578125" bestFit="1" customWidth="1"/>
    <col min="13819" max="13820" width="0" hidden="1" customWidth="1"/>
    <col min="13821" max="13826" width="9.140625" customWidth="1"/>
    <col min="13827" max="13827" width="5.85546875" customWidth="1"/>
    <col min="13828" max="13828" width="4.42578125" customWidth="1"/>
    <col min="13829" max="13829" width="5.5703125" customWidth="1"/>
    <col min="13830" max="13830" width="7" customWidth="1"/>
    <col min="13831" max="13831" width="61" customWidth="1"/>
    <col min="13832" max="13838" width="0" hidden="1" customWidth="1"/>
    <col min="13839" max="13839" width="23.7109375" customWidth="1"/>
    <col min="13840" max="13840" width="23.85546875" customWidth="1"/>
    <col min="13841" max="13841" width="23.5703125" customWidth="1"/>
    <col min="13842" max="13842" width="12.42578125" bestFit="1" customWidth="1"/>
    <col min="13843" max="13843" width="13" bestFit="1" customWidth="1"/>
    <col min="13844" max="13845" width="12.42578125" bestFit="1" customWidth="1"/>
    <col min="13847" max="13847" width="12.42578125" bestFit="1" customWidth="1"/>
    <col min="14075" max="14076" width="0" hidden="1" customWidth="1"/>
    <col min="14077" max="14082" width="9.140625" customWidth="1"/>
    <col min="14083" max="14083" width="5.85546875" customWidth="1"/>
    <col min="14084" max="14084" width="4.42578125" customWidth="1"/>
    <col min="14085" max="14085" width="5.5703125" customWidth="1"/>
    <col min="14086" max="14086" width="7" customWidth="1"/>
    <col min="14087" max="14087" width="61" customWidth="1"/>
    <col min="14088" max="14094" width="0" hidden="1" customWidth="1"/>
    <col min="14095" max="14095" width="23.7109375" customWidth="1"/>
    <col min="14096" max="14096" width="23.85546875" customWidth="1"/>
    <col min="14097" max="14097" width="23.5703125" customWidth="1"/>
    <col min="14098" max="14098" width="12.42578125" bestFit="1" customWidth="1"/>
    <col min="14099" max="14099" width="13" bestFit="1" customWidth="1"/>
    <col min="14100" max="14101" width="12.42578125" bestFit="1" customWidth="1"/>
    <col min="14103" max="14103" width="12.42578125" bestFit="1" customWidth="1"/>
    <col min="14331" max="14332" width="0" hidden="1" customWidth="1"/>
    <col min="14333" max="14338" width="9.140625" customWidth="1"/>
    <col min="14339" max="14339" width="5.85546875" customWidth="1"/>
    <col min="14340" max="14340" width="4.42578125" customWidth="1"/>
    <col min="14341" max="14341" width="5.5703125" customWidth="1"/>
    <col min="14342" max="14342" width="7" customWidth="1"/>
    <col min="14343" max="14343" width="61" customWidth="1"/>
    <col min="14344" max="14350" width="0" hidden="1" customWidth="1"/>
    <col min="14351" max="14351" width="23.7109375" customWidth="1"/>
    <col min="14352" max="14352" width="23.85546875" customWidth="1"/>
    <col min="14353" max="14353" width="23.5703125" customWidth="1"/>
    <col min="14354" max="14354" width="12.42578125" bestFit="1" customWidth="1"/>
    <col min="14355" max="14355" width="13" bestFit="1" customWidth="1"/>
    <col min="14356" max="14357" width="12.42578125" bestFit="1" customWidth="1"/>
    <col min="14359" max="14359" width="12.42578125" bestFit="1" customWidth="1"/>
    <col min="14587" max="14588" width="0" hidden="1" customWidth="1"/>
    <col min="14589" max="14594" width="9.140625" customWidth="1"/>
    <col min="14595" max="14595" width="5.85546875" customWidth="1"/>
    <col min="14596" max="14596" width="4.42578125" customWidth="1"/>
    <col min="14597" max="14597" width="5.5703125" customWidth="1"/>
    <col min="14598" max="14598" width="7" customWidth="1"/>
    <col min="14599" max="14599" width="61" customWidth="1"/>
    <col min="14600" max="14606" width="0" hidden="1" customWidth="1"/>
    <col min="14607" max="14607" width="23.7109375" customWidth="1"/>
    <col min="14608" max="14608" width="23.85546875" customWidth="1"/>
    <col min="14609" max="14609" width="23.5703125" customWidth="1"/>
    <col min="14610" max="14610" width="12.42578125" bestFit="1" customWidth="1"/>
    <col min="14611" max="14611" width="13" bestFit="1" customWidth="1"/>
    <col min="14612" max="14613" width="12.42578125" bestFit="1" customWidth="1"/>
    <col min="14615" max="14615" width="12.42578125" bestFit="1" customWidth="1"/>
    <col min="14843" max="14844" width="0" hidden="1" customWidth="1"/>
    <col min="14845" max="14850" width="9.140625" customWidth="1"/>
    <col min="14851" max="14851" width="5.85546875" customWidth="1"/>
    <col min="14852" max="14852" width="4.42578125" customWidth="1"/>
    <col min="14853" max="14853" width="5.5703125" customWidth="1"/>
    <col min="14854" max="14854" width="7" customWidth="1"/>
    <col min="14855" max="14855" width="61" customWidth="1"/>
    <col min="14856" max="14862" width="0" hidden="1" customWidth="1"/>
    <col min="14863" max="14863" width="23.7109375" customWidth="1"/>
    <col min="14864" max="14864" width="23.85546875" customWidth="1"/>
    <col min="14865" max="14865" width="23.5703125" customWidth="1"/>
    <col min="14866" max="14866" width="12.42578125" bestFit="1" customWidth="1"/>
    <col min="14867" max="14867" width="13" bestFit="1" customWidth="1"/>
    <col min="14868" max="14869" width="12.42578125" bestFit="1" customWidth="1"/>
    <col min="14871" max="14871" width="12.42578125" bestFit="1" customWidth="1"/>
    <col min="15099" max="15100" width="0" hidden="1" customWidth="1"/>
    <col min="15101" max="15106" width="9.140625" customWidth="1"/>
    <col min="15107" max="15107" width="5.85546875" customWidth="1"/>
    <col min="15108" max="15108" width="4.42578125" customWidth="1"/>
    <col min="15109" max="15109" width="5.5703125" customWidth="1"/>
    <col min="15110" max="15110" width="7" customWidth="1"/>
    <col min="15111" max="15111" width="61" customWidth="1"/>
    <col min="15112" max="15118" width="0" hidden="1" customWidth="1"/>
    <col min="15119" max="15119" width="23.7109375" customWidth="1"/>
    <col min="15120" max="15120" width="23.85546875" customWidth="1"/>
    <col min="15121" max="15121" width="23.5703125" customWidth="1"/>
    <col min="15122" max="15122" width="12.42578125" bestFit="1" customWidth="1"/>
    <col min="15123" max="15123" width="13" bestFit="1" customWidth="1"/>
    <col min="15124" max="15125" width="12.42578125" bestFit="1" customWidth="1"/>
    <col min="15127" max="15127" width="12.42578125" bestFit="1" customWidth="1"/>
    <col min="15355" max="15356" width="0" hidden="1" customWidth="1"/>
    <col min="15357" max="15362" width="9.140625" customWidth="1"/>
    <col min="15363" max="15363" width="5.85546875" customWidth="1"/>
    <col min="15364" max="15364" width="4.42578125" customWidth="1"/>
    <col min="15365" max="15365" width="5.5703125" customWidth="1"/>
    <col min="15366" max="15366" width="7" customWidth="1"/>
    <col min="15367" max="15367" width="61" customWidth="1"/>
    <col min="15368" max="15374" width="0" hidden="1" customWidth="1"/>
    <col min="15375" max="15375" width="23.7109375" customWidth="1"/>
    <col min="15376" max="15376" width="23.85546875" customWidth="1"/>
    <col min="15377" max="15377" width="23.5703125" customWidth="1"/>
    <col min="15378" max="15378" width="12.42578125" bestFit="1" customWidth="1"/>
    <col min="15379" max="15379" width="13" bestFit="1" customWidth="1"/>
    <col min="15380" max="15381" width="12.42578125" bestFit="1" customWidth="1"/>
    <col min="15383" max="15383" width="12.42578125" bestFit="1" customWidth="1"/>
    <col min="15611" max="15612" width="0" hidden="1" customWidth="1"/>
    <col min="15613" max="15618" width="9.140625" customWidth="1"/>
    <col min="15619" max="15619" width="5.85546875" customWidth="1"/>
    <col min="15620" max="15620" width="4.42578125" customWidth="1"/>
    <col min="15621" max="15621" width="5.5703125" customWidth="1"/>
    <col min="15622" max="15622" width="7" customWidth="1"/>
    <col min="15623" max="15623" width="61" customWidth="1"/>
    <col min="15624" max="15630" width="0" hidden="1" customWidth="1"/>
    <col min="15631" max="15631" width="23.7109375" customWidth="1"/>
    <col min="15632" max="15632" width="23.85546875" customWidth="1"/>
    <col min="15633" max="15633" width="23.5703125" customWidth="1"/>
    <col min="15634" max="15634" width="12.42578125" bestFit="1" customWidth="1"/>
    <col min="15635" max="15635" width="13" bestFit="1" customWidth="1"/>
    <col min="15636" max="15637" width="12.42578125" bestFit="1" customWidth="1"/>
    <col min="15639" max="15639" width="12.42578125" bestFit="1" customWidth="1"/>
    <col min="15867" max="15868" width="0" hidden="1" customWidth="1"/>
    <col min="15869" max="15874" width="9.140625" customWidth="1"/>
    <col min="15875" max="15875" width="5.85546875" customWidth="1"/>
    <col min="15876" max="15876" width="4.42578125" customWidth="1"/>
    <col min="15877" max="15877" width="5.5703125" customWidth="1"/>
    <col min="15878" max="15878" width="7" customWidth="1"/>
    <col min="15879" max="15879" width="61" customWidth="1"/>
    <col min="15880" max="15886" width="0" hidden="1" customWidth="1"/>
    <col min="15887" max="15887" width="23.7109375" customWidth="1"/>
    <col min="15888" max="15888" width="23.85546875" customWidth="1"/>
    <col min="15889" max="15889" width="23.5703125" customWidth="1"/>
    <col min="15890" max="15890" width="12.42578125" bestFit="1" customWidth="1"/>
    <col min="15891" max="15891" width="13" bestFit="1" customWidth="1"/>
    <col min="15892" max="15893" width="12.42578125" bestFit="1" customWidth="1"/>
    <col min="15895" max="15895" width="12.42578125" bestFit="1" customWidth="1"/>
    <col min="16123" max="16124" width="0" hidden="1" customWidth="1"/>
    <col min="16125" max="16130" width="9.140625" customWidth="1"/>
    <col min="16131" max="16131" width="5.85546875" customWidth="1"/>
    <col min="16132" max="16132" width="4.42578125" customWidth="1"/>
    <col min="16133" max="16133" width="5.5703125" customWidth="1"/>
    <col min="16134" max="16134" width="7" customWidth="1"/>
    <col min="16135" max="16135" width="61" customWidth="1"/>
    <col min="16136" max="16142" width="0" hidden="1" customWidth="1"/>
    <col min="16143" max="16143" width="23.7109375" customWidth="1"/>
    <col min="16144" max="16144" width="23.85546875" customWidth="1"/>
    <col min="16145" max="16145" width="23.5703125" customWidth="1"/>
    <col min="16146" max="16146" width="12.42578125" bestFit="1" customWidth="1"/>
    <col min="16147" max="16147" width="13" bestFit="1" customWidth="1"/>
    <col min="16148" max="16149" width="12.42578125" bestFit="1" customWidth="1"/>
    <col min="16151" max="16151" width="12.42578125" bestFit="1" customWidth="1"/>
  </cols>
  <sheetData>
    <row r="1" spans="3:18" x14ac:dyDescent="0.25">
      <c r="C1" s="1" t="s">
        <v>0</v>
      </c>
      <c r="D1" s="1"/>
      <c r="E1" s="1"/>
      <c r="F1" s="1"/>
      <c r="G1" s="2"/>
      <c r="H1" s="3"/>
      <c r="I1" s="4"/>
      <c r="J1" s="4"/>
      <c r="K1" s="4"/>
      <c r="L1" s="4"/>
      <c r="M1" s="4"/>
      <c r="N1" s="5"/>
      <c r="P1" s="6"/>
      <c r="Q1" t="s">
        <v>1</v>
      </c>
      <c r="R1" s="6"/>
    </row>
    <row r="2" spans="3:18" x14ac:dyDescent="0.25">
      <c r="C2" s="1"/>
      <c r="D2" s="1"/>
      <c r="E2" s="1"/>
      <c r="F2" s="1"/>
      <c r="G2" s="2"/>
      <c r="H2" s="3"/>
      <c r="I2" s="4"/>
      <c r="J2" s="4"/>
      <c r="K2" s="4"/>
      <c r="L2" s="4"/>
      <c r="M2" s="4"/>
      <c r="N2" s="5"/>
      <c r="P2" s="6"/>
      <c r="Q2" t="s">
        <v>2</v>
      </c>
      <c r="R2" s="6"/>
    </row>
    <row r="3" spans="3:18" x14ac:dyDescent="0.25">
      <c r="C3" s="1"/>
      <c r="D3" s="1"/>
      <c r="E3" s="1"/>
      <c r="F3" s="1"/>
      <c r="G3" s="7"/>
      <c r="H3" s="3"/>
      <c r="I3" s="4"/>
      <c r="J3" s="4"/>
      <c r="K3" s="4"/>
      <c r="L3" s="4"/>
      <c r="M3" s="4"/>
      <c r="N3" s="5"/>
      <c r="P3" s="6"/>
      <c r="Q3" t="s">
        <v>3</v>
      </c>
      <c r="R3" s="6"/>
    </row>
    <row r="4" spans="3:18" x14ac:dyDescent="0.25">
      <c r="C4" s="1"/>
      <c r="D4" s="1"/>
      <c r="E4" s="1"/>
      <c r="F4" s="1"/>
      <c r="G4" s="7"/>
      <c r="H4" s="3"/>
      <c r="I4" s="4"/>
      <c r="J4" s="4"/>
      <c r="K4" s="4"/>
      <c r="L4" s="4"/>
      <c r="M4" s="4"/>
      <c r="N4" s="5"/>
      <c r="P4" s="6"/>
      <c r="R4" s="6"/>
    </row>
    <row r="5" spans="3:18" s="8" customFormat="1" ht="68.25" customHeight="1" x14ac:dyDescent="0.25">
      <c r="C5" s="67" t="s">
        <v>4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9"/>
    </row>
    <row r="6" spans="3:18" s="8" customFormat="1" ht="18.75" x14ac:dyDescent="0.25"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9"/>
    </row>
    <row r="7" spans="3:18" s="8" customFormat="1" ht="18.75" x14ac:dyDescent="0.25"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0"/>
      <c r="P7" s="9"/>
      <c r="Q7" s="12" t="s">
        <v>5</v>
      </c>
      <c r="R7" s="9"/>
    </row>
    <row r="8" spans="3:18" s="8" customFormat="1" ht="63" x14ac:dyDescent="0.25">
      <c r="C8" s="68" t="s">
        <v>6</v>
      </c>
      <c r="D8" s="69"/>
      <c r="E8" s="69"/>
      <c r="F8" s="70"/>
      <c r="G8" s="13" t="s">
        <v>7</v>
      </c>
      <c r="H8" s="14" t="s">
        <v>8</v>
      </c>
      <c r="I8" s="15" t="s">
        <v>9</v>
      </c>
      <c r="J8" s="16" t="s">
        <v>10</v>
      </c>
      <c r="K8" s="16" t="s">
        <v>11</v>
      </c>
      <c r="L8" s="17" t="s">
        <v>12</v>
      </c>
      <c r="M8" s="17" t="s">
        <v>13</v>
      </c>
      <c r="N8" s="18" t="s">
        <v>14</v>
      </c>
      <c r="O8" s="19" t="s">
        <v>15</v>
      </c>
      <c r="P8" s="19" t="s">
        <v>16</v>
      </c>
      <c r="Q8" s="19" t="s">
        <v>17</v>
      </c>
      <c r="R8" s="9"/>
    </row>
    <row r="9" spans="3:18" s="8" customFormat="1" x14ac:dyDescent="0.25">
      <c r="C9" s="71" t="s">
        <v>18</v>
      </c>
      <c r="D9" s="72"/>
      <c r="E9" s="72"/>
      <c r="F9" s="72"/>
      <c r="G9" s="73"/>
      <c r="H9" s="14"/>
      <c r="I9" s="15"/>
      <c r="J9" s="16"/>
      <c r="K9" s="16"/>
      <c r="L9" s="17"/>
      <c r="M9" s="17"/>
      <c r="N9" s="18"/>
      <c r="O9" s="77">
        <f>SUM(O18)</f>
        <v>8195065.9500000002</v>
      </c>
      <c r="P9" s="77">
        <f>SUM(P18)</f>
        <v>0</v>
      </c>
      <c r="Q9" s="77">
        <f>SUM(Q18)</f>
        <v>0</v>
      </c>
      <c r="R9" s="9"/>
    </row>
    <row r="10" spans="3:18" s="8" customFormat="1" x14ac:dyDescent="0.25">
      <c r="C10" s="74"/>
      <c r="D10" s="75"/>
      <c r="E10" s="75"/>
      <c r="F10" s="75"/>
      <c r="G10" s="76"/>
      <c r="H10" s="20" t="e">
        <f>#REF!+#REF!+#REF!+#REF!+#REF!+#REF!+#REF!+#REF!+#REF!+H18+H21+#REF!+#REF!+#REF!+#REF!+#REF!+#REF!+#REF!+#REF!+#REF!+#REF!+#REF!+#REF!+#REF!+#REF!+#REF!+#REF!+#REF!+#REF!+#REF!+#REF!+#REF!+#REF!+#REF!+#REF!+#REF!+#REF!+#REF!+#REF!+#REF!+#REF!+#REF!+#REF!+#REF!+#REF!</f>
        <v>#REF!</v>
      </c>
      <c r="I10" s="21" t="e">
        <f>SUM(J10:N10)</f>
        <v>#REF!</v>
      </c>
      <c r="J10" s="20" t="e">
        <f>#REF!+#REF!+#REF!+#REF!+#REF!+#REF!+#REF!+#REF!+#REF!+J18+J21+#REF!+#REF!+#REF!+#REF!+#REF!+#REF!+#REF!+#REF!+#REF!+#REF!+#REF!+#REF!+#REF!+#REF!+#REF!+#REF!+#REF!+#REF!+#REF!+#REF!+#REF!+#REF!+#REF!+#REF!+#REF!+#REF!+#REF!+#REF!+#REF!+#REF!+#REF!+#REF!+#REF!+#REF!</f>
        <v>#REF!</v>
      </c>
      <c r="K10" s="20" t="e">
        <f>#REF!+#REF!+#REF!+#REF!+#REF!+#REF!+#REF!+#REF!+#REF!+K18+K21+#REF!+#REF!+#REF!+#REF!+#REF!+#REF!+#REF!+#REF!+#REF!+#REF!+#REF!+#REF!+#REF!+#REF!+#REF!+#REF!+#REF!+#REF!+#REF!+#REF!+#REF!+#REF!+#REF!+#REF!+#REF!+#REF!+#REF!+#REF!+#REF!+#REF!+#REF!+#REF!+#REF!+#REF!</f>
        <v>#REF!</v>
      </c>
      <c r="L10" s="20" t="e">
        <f>#REF!+#REF!+#REF!+#REF!+#REF!+#REF!+#REF!+#REF!+#REF!+L18+L21+#REF!+#REF!+#REF!+#REF!+#REF!+#REF!+#REF!+#REF!+#REF!+#REF!+#REF!+#REF!+#REF!+#REF!+#REF!+#REF!+#REF!+#REF!+#REF!+#REF!+#REF!+#REF!+#REF!+#REF!+#REF!+#REF!+#REF!+#REF!+#REF!+#REF!+#REF!+#REF!+#REF!+#REF!</f>
        <v>#REF!</v>
      </c>
      <c r="M10" s="20" t="e">
        <f>#REF!+#REF!+#REF!+#REF!+#REF!+#REF!+#REF!+#REF!+#REF!+M18+M21+#REF!+#REF!+#REF!+#REF!+#REF!+#REF!+#REF!+#REF!+#REF!+#REF!+#REF!+#REF!+#REF!+#REF!+#REF!+#REF!+#REF!+#REF!+#REF!+#REF!+#REF!+#REF!+#REF!+#REF!+#REF!+#REF!+#REF!+#REF!+#REF!+#REF!+#REF!+#REF!+#REF!+#REF!</f>
        <v>#REF!</v>
      </c>
      <c r="N10" s="20" t="e">
        <f>#REF!+#REF!+#REF!+#REF!+#REF!+#REF!+#REF!+#REF!+#REF!+N18+N21+#REF!+#REF!+#REF!+#REF!+#REF!+#REF!+#REF!+#REF!+#REF!+#REF!+#REF!+#REF!+#REF!+#REF!+#REF!+#REF!+#REF!+#REF!+#REF!+#REF!+#REF!+#REF!+#REF!+#REF!+#REF!+#REF!+#REF!+#REF!+#REF!+#REF!+#REF!+#REF!+#REF!+#REF!</f>
        <v>#REF!</v>
      </c>
      <c r="O10" s="78"/>
      <c r="P10" s="78"/>
      <c r="Q10" s="78"/>
      <c r="R10" s="9"/>
    </row>
    <row r="11" spans="3:18" ht="47.25" hidden="1" x14ac:dyDescent="0.25">
      <c r="C11" s="22"/>
      <c r="D11" s="22"/>
      <c r="E11" s="23"/>
      <c r="F11" s="23"/>
      <c r="G11" s="24" t="s">
        <v>19</v>
      </c>
      <c r="H11" s="25" t="e">
        <f>#REF!+#REF!+#REF!+#REF!+#REF!+#REF!+#REF!+#REF!+#REF!+H18+H21</f>
        <v>#REF!</v>
      </c>
      <c r="I11" s="25" t="e">
        <f>#REF!+#REF!+#REF!+#REF!+#REF!+#REF!+#REF!+#REF!+#REF!+I18+I21</f>
        <v>#REF!</v>
      </c>
      <c r="J11" s="25" t="e">
        <f>#REF!+#REF!+#REF!+#REF!+#REF!+#REF!+#REF!+#REF!+#REF!+J18+J21</f>
        <v>#REF!</v>
      </c>
      <c r="K11" s="25" t="e">
        <f>#REF!+#REF!+#REF!+#REF!+#REF!+#REF!+#REF!+#REF!+#REF!+K18+K21</f>
        <v>#REF!</v>
      </c>
      <c r="L11" s="25" t="e">
        <f>#REF!+#REF!+#REF!+#REF!+#REF!+#REF!+#REF!+#REF!+#REF!+L18+L21</f>
        <v>#REF!</v>
      </c>
      <c r="M11" s="25" t="e">
        <f>#REF!+#REF!+#REF!+#REF!+#REF!+#REF!+#REF!+#REF!+#REF!+M18+M21</f>
        <v>#REF!</v>
      </c>
      <c r="N11" s="25" t="e">
        <f>#REF!+#REF!+#REF!+#REF!+#REF!+#REF!+#REF!+#REF!+#REF!+N18+N21</f>
        <v>#REF!</v>
      </c>
      <c r="O11" s="25" t="e">
        <f>#REF!+#REF!+#REF!+#REF!+#REF!+#REF!+#REF!+#REF!+#REF!+O18+O21</f>
        <v>#REF!</v>
      </c>
      <c r="P11" s="25" t="e">
        <f>#REF!+#REF!+#REF!+#REF!+#REF!+#REF!+#REF!+#REF!+#REF!+P18+P21</f>
        <v>#REF!</v>
      </c>
      <c r="Q11" s="25" t="e">
        <f>#REF!+#REF!+#REF!+#REF!+#REF!+#REF!+#REF!+#REF!+#REF!+Q18+Q21</f>
        <v>#REF!</v>
      </c>
      <c r="R11" s="6"/>
    </row>
    <row r="12" spans="3:18" hidden="1" x14ac:dyDescent="0.25">
      <c r="C12" s="26" t="s">
        <v>20</v>
      </c>
      <c r="D12" s="26" t="s">
        <v>21</v>
      </c>
      <c r="E12" s="26" t="s">
        <v>20</v>
      </c>
      <c r="F12" s="26" t="s">
        <v>22</v>
      </c>
      <c r="G12" s="27" t="s">
        <v>23</v>
      </c>
      <c r="H12" s="28"/>
      <c r="I12" s="28"/>
      <c r="J12" s="28"/>
      <c r="K12" s="28"/>
      <c r="L12" s="28"/>
      <c r="M12" s="28"/>
      <c r="N12" s="28"/>
      <c r="O12" s="28">
        <f>O15</f>
        <v>0</v>
      </c>
      <c r="P12" s="28">
        <f>P15</f>
        <v>0</v>
      </c>
      <c r="Q12" s="28">
        <f>Q15</f>
        <v>0</v>
      </c>
      <c r="R12" s="6"/>
    </row>
    <row r="13" spans="3:18" ht="31.5" hidden="1" x14ac:dyDescent="0.25">
      <c r="C13" s="29"/>
      <c r="D13" s="29"/>
      <c r="E13" s="29"/>
      <c r="F13" s="29"/>
      <c r="G13" s="30" t="s">
        <v>24</v>
      </c>
      <c r="H13" s="31"/>
      <c r="I13" s="31">
        <f>SUM(J13:N13)</f>
        <v>2488032.98</v>
      </c>
      <c r="J13" s="31">
        <v>2488032.98</v>
      </c>
      <c r="K13" s="31"/>
      <c r="L13" s="31"/>
      <c r="M13" s="31"/>
      <c r="N13" s="31"/>
      <c r="O13" s="32">
        <f>42588872.14+35618234.8+1936355.19+2488032.98</f>
        <v>82631495.109999999</v>
      </c>
      <c r="P13" s="32">
        <f>42588872.14+35618234.8+1936355.19+2488032.98</f>
        <v>82631495.109999999</v>
      </c>
      <c r="Q13" s="32">
        <f>42588872.14+35618234.8+1936355.19+2488032.98</f>
        <v>82631495.109999999</v>
      </c>
      <c r="R13" s="6"/>
    </row>
    <row r="14" spans="3:18" ht="31.5" hidden="1" x14ac:dyDescent="0.25">
      <c r="C14" s="29"/>
      <c r="D14" s="29"/>
      <c r="E14" s="29"/>
      <c r="F14" s="29"/>
      <c r="G14" s="30" t="s">
        <v>25</v>
      </c>
      <c r="H14" s="31"/>
      <c r="I14" s="31"/>
      <c r="J14" s="31"/>
      <c r="K14" s="31"/>
      <c r="L14" s="31"/>
      <c r="M14" s="31"/>
      <c r="N14" s="31"/>
      <c r="O14" s="32">
        <f>3838266.04+2520288.96</f>
        <v>6358555</v>
      </c>
      <c r="P14" s="32">
        <f>3838266.04+2520288.96</f>
        <v>6358555</v>
      </c>
      <c r="Q14" s="32">
        <f>3838266.04+2520288.96</f>
        <v>6358555</v>
      </c>
      <c r="R14" s="6"/>
    </row>
    <row r="15" spans="3:18" hidden="1" x14ac:dyDescent="0.25">
      <c r="C15" s="33" t="s">
        <v>26</v>
      </c>
      <c r="D15" s="33" t="s">
        <v>27</v>
      </c>
      <c r="E15" s="33" t="s">
        <v>20</v>
      </c>
      <c r="F15" s="33" t="s">
        <v>28</v>
      </c>
      <c r="G15" s="34" t="s">
        <v>29</v>
      </c>
      <c r="H15" s="35"/>
      <c r="I15" s="35"/>
      <c r="J15" s="36"/>
      <c r="K15" s="36"/>
      <c r="L15" s="36"/>
      <c r="M15" s="35"/>
      <c r="N15" s="35"/>
      <c r="O15" s="37">
        <v>0</v>
      </c>
      <c r="P15" s="37">
        <v>0</v>
      </c>
      <c r="Q15" s="37">
        <v>0</v>
      </c>
      <c r="R15" s="6"/>
    </row>
    <row r="16" spans="3:18" hidden="1" x14ac:dyDescent="0.25">
      <c r="C16" s="33" t="s">
        <v>30</v>
      </c>
      <c r="D16" s="33"/>
      <c r="E16" s="33" t="s">
        <v>31</v>
      </c>
      <c r="F16" s="33" t="s">
        <v>22</v>
      </c>
      <c r="G16" s="38" t="s">
        <v>32</v>
      </c>
      <c r="H16" s="39"/>
      <c r="I16" s="40"/>
      <c r="J16" s="40"/>
      <c r="K16" s="40"/>
      <c r="L16" s="40"/>
      <c r="M16" s="40"/>
      <c r="N16" s="35"/>
      <c r="O16" s="41">
        <v>108000</v>
      </c>
      <c r="P16" s="41">
        <v>108000</v>
      </c>
      <c r="Q16" s="41">
        <v>108000</v>
      </c>
      <c r="R16" s="42"/>
    </row>
    <row r="17" spans="3:23" ht="31.5" hidden="1" x14ac:dyDescent="0.25">
      <c r="C17" s="33" t="s">
        <v>26</v>
      </c>
      <c r="D17" s="33" t="s">
        <v>27</v>
      </c>
      <c r="E17" s="33" t="s">
        <v>20</v>
      </c>
      <c r="F17" s="33" t="s">
        <v>33</v>
      </c>
      <c r="G17" s="34" t="s">
        <v>34</v>
      </c>
      <c r="H17" s="43"/>
      <c r="I17" s="40"/>
      <c r="J17" s="40"/>
      <c r="K17" s="40"/>
      <c r="L17" s="40"/>
      <c r="M17" s="40"/>
      <c r="N17" s="35"/>
      <c r="O17" s="44">
        <f>N17*1.06</f>
        <v>0</v>
      </c>
      <c r="P17" s="44">
        <f>O17*1.06</f>
        <v>0</v>
      </c>
      <c r="Q17" s="44">
        <f>P17*1.05</f>
        <v>0</v>
      </c>
      <c r="R17" s="42"/>
    </row>
    <row r="18" spans="3:23" s="8" customFormat="1" ht="47.25" x14ac:dyDescent="0.25">
      <c r="C18" s="26" t="s">
        <v>35</v>
      </c>
      <c r="D18" s="26" t="s">
        <v>36</v>
      </c>
      <c r="E18" s="26" t="s">
        <v>20</v>
      </c>
      <c r="F18" s="26" t="s">
        <v>37</v>
      </c>
      <c r="G18" s="27" t="s">
        <v>38</v>
      </c>
      <c r="H18" s="31">
        <v>17235124.789999999</v>
      </c>
      <c r="I18" s="31">
        <f>SUM(J18:N18)</f>
        <v>60494.98</v>
      </c>
      <c r="J18" s="31"/>
      <c r="K18" s="31">
        <f>432107*14%</f>
        <v>60494.98</v>
      </c>
      <c r="L18" s="31"/>
      <c r="M18" s="31"/>
      <c r="N18" s="45"/>
      <c r="O18" s="46">
        <f>O21</f>
        <v>8195065.9500000002</v>
      </c>
      <c r="P18" s="46">
        <f>P21</f>
        <v>0</v>
      </c>
      <c r="Q18" s="46">
        <f>Q21</f>
        <v>0</v>
      </c>
      <c r="R18" s="47"/>
      <c r="S18" s="48"/>
      <c r="T18" s="48"/>
      <c r="U18" s="48"/>
      <c r="W18" s="48"/>
    </row>
    <row r="19" spans="3:23" s="8" customFormat="1" ht="31.5" hidden="1" x14ac:dyDescent="0.25">
      <c r="C19" s="33"/>
      <c r="D19" s="33"/>
      <c r="E19" s="33"/>
      <c r="F19" s="33"/>
      <c r="G19" s="34" t="s">
        <v>24</v>
      </c>
      <c r="H19" s="35"/>
      <c r="I19" s="36"/>
      <c r="J19" s="36"/>
      <c r="K19" s="36"/>
      <c r="L19" s="36"/>
      <c r="M19" s="35"/>
      <c r="N19" s="49"/>
      <c r="O19" s="37">
        <v>16571619.77</v>
      </c>
      <c r="P19" s="37">
        <v>16571619.77</v>
      </c>
      <c r="Q19" s="37">
        <v>16571619.77</v>
      </c>
      <c r="R19" s="50"/>
    </row>
    <row r="20" spans="3:23" s="8" customFormat="1" ht="31.5" hidden="1" x14ac:dyDescent="0.25">
      <c r="C20" s="33"/>
      <c r="D20" s="33"/>
      <c r="E20" s="33"/>
      <c r="F20" s="33"/>
      <c r="G20" s="34" t="s">
        <v>25</v>
      </c>
      <c r="H20" s="35"/>
      <c r="I20" s="36"/>
      <c r="J20" s="36"/>
      <c r="K20" s="36"/>
      <c r="L20" s="36"/>
      <c r="M20" s="35"/>
      <c r="N20" s="49"/>
      <c r="O20" s="37">
        <v>724000</v>
      </c>
      <c r="P20" s="37">
        <v>724000</v>
      </c>
      <c r="Q20" s="37">
        <v>724000</v>
      </c>
      <c r="R20" s="50"/>
    </row>
    <row r="21" spans="3:23" s="8" customFormat="1" x14ac:dyDescent="0.25">
      <c r="C21" s="33" t="s">
        <v>35</v>
      </c>
      <c r="D21" s="33" t="s">
        <v>36</v>
      </c>
      <c r="E21" s="33" t="s">
        <v>20</v>
      </c>
      <c r="F21" s="33" t="s">
        <v>39</v>
      </c>
      <c r="G21" s="51" t="s">
        <v>40</v>
      </c>
      <c r="H21" s="52">
        <v>5193515</v>
      </c>
      <c r="I21" s="35">
        <f>SUM(J21:N21)</f>
        <v>-1000000</v>
      </c>
      <c r="J21" s="35"/>
      <c r="K21" s="35"/>
      <c r="L21" s="35"/>
      <c r="M21" s="35"/>
      <c r="N21" s="35">
        <f>-1000000</f>
        <v>-1000000</v>
      </c>
      <c r="O21" s="44">
        <v>8195065.9500000002</v>
      </c>
      <c r="P21" s="44"/>
      <c r="Q21" s="44"/>
      <c r="R21" s="50"/>
    </row>
    <row r="22" spans="3:23" s="8" customFormat="1" hidden="1" x14ac:dyDescent="0.25">
      <c r="C22" s="33" t="s">
        <v>41</v>
      </c>
      <c r="D22" s="33" t="s">
        <v>31</v>
      </c>
      <c r="E22" s="33" t="s">
        <v>20</v>
      </c>
      <c r="F22" s="33" t="s">
        <v>42</v>
      </c>
      <c r="G22" s="51" t="s">
        <v>43</v>
      </c>
      <c r="H22" s="52"/>
      <c r="I22" s="35"/>
      <c r="J22" s="35"/>
      <c r="K22" s="35"/>
      <c r="L22" s="35"/>
      <c r="M22" s="35"/>
      <c r="N22" s="35"/>
      <c r="O22" s="44">
        <v>827222.09</v>
      </c>
      <c r="P22" s="44">
        <v>827222.09</v>
      </c>
      <c r="Q22" s="44">
        <v>827222.09</v>
      </c>
      <c r="R22" s="50"/>
      <c r="S22" s="48"/>
      <c r="U22" s="48"/>
    </row>
    <row r="23" spans="3:23" s="8" customFormat="1" hidden="1" x14ac:dyDescent="0.25">
      <c r="C23" s="33" t="s">
        <v>41</v>
      </c>
      <c r="D23" s="33" t="s">
        <v>31</v>
      </c>
      <c r="E23" s="33" t="s">
        <v>20</v>
      </c>
      <c r="F23" s="33" t="s">
        <v>42</v>
      </c>
      <c r="G23" s="51" t="s">
        <v>44</v>
      </c>
      <c r="H23" s="52"/>
      <c r="I23" s="35"/>
      <c r="J23" s="35"/>
      <c r="K23" s="35"/>
      <c r="L23" s="35"/>
      <c r="M23" s="35"/>
      <c r="N23" s="35"/>
      <c r="O23" s="44">
        <v>27000</v>
      </c>
      <c r="P23" s="44">
        <v>27000</v>
      </c>
      <c r="Q23" s="44">
        <v>27000</v>
      </c>
      <c r="R23" s="50"/>
      <c r="S23" s="48"/>
      <c r="U23" s="48"/>
      <c r="W23" s="48"/>
    </row>
    <row r="24" spans="3:23" s="8" customFormat="1" ht="47.25" hidden="1" x14ac:dyDescent="0.25">
      <c r="C24" s="33" t="s">
        <v>45</v>
      </c>
      <c r="D24" s="33"/>
      <c r="E24" s="33" t="s">
        <v>27</v>
      </c>
      <c r="F24" s="33" t="s">
        <v>46</v>
      </c>
      <c r="G24" s="53" t="s">
        <v>47</v>
      </c>
      <c r="H24" s="54"/>
      <c r="I24" s="54"/>
      <c r="J24" s="54"/>
      <c r="K24" s="54"/>
      <c r="L24" s="54"/>
      <c r="M24" s="54"/>
      <c r="N24" s="54"/>
      <c r="O24" s="55">
        <v>271806</v>
      </c>
      <c r="P24" s="55">
        <v>271806</v>
      </c>
      <c r="Q24" s="55">
        <v>271806</v>
      </c>
      <c r="R24" s="50"/>
    </row>
    <row r="25" spans="3:23" s="8" customFormat="1" hidden="1" x14ac:dyDescent="0.25">
      <c r="C25" s="56">
        <v>30</v>
      </c>
      <c r="D25" s="56"/>
      <c r="E25" s="56">
        <v>5</v>
      </c>
      <c r="F25" s="56">
        <v>2281</v>
      </c>
      <c r="G25" s="53" t="s">
        <v>48</v>
      </c>
      <c r="H25" s="54"/>
      <c r="I25" s="54"/>
      <c r="J25" s="54"/>
      <c r="K25" s="54"/>
      <c r="L25" s="54"/>
      <c r="M25" s="54"/>
      <c r="N25" s="54"/>
      <c r="O25" s="55">
        <v>138438</v>
      </c>
      <c r="P25" s="55">
        <v>138438</v>
      </c>
      <c r="Q25" s="55">
        <v>138438</v>
      </c>
      <c r="R25" s="50"/>
    </row>
    <row r="26" spans="3:23" s="8" customFormat="1" hidden="1" x14ac:dyDescent="0.25">
      <c r="C26" s="57"/>
      <c r="D26" s="57"/>
      <c r="E26" s="57"/>
      <c r="F26" s="57"/>
      <c r="G26" s="58"/>
      <c r="H26" s="59"/>
      <c r="I26" s="59"/>
      <c r="J26" s="59"/>
      <c r="K26" s="59"/>
      <c r="L26" s="59"/>
      <c r="M26" s="59"/>
      <c r="N26" s="59"/>
      <c r="O26" s="60"/>
      <c r="P26" s="60"/>
      <c r="Q26" s="60"/>
      <c r="R26" s="50"/>
    </row>
    <row r="27" spans="3:23" x14ac:dyDescent="0.25">
      <c r="N27" s="64"/>
    </row>
    <row r="28" spans="3:23" x14ac:dyDescent="0.25">
      <c r="O28" s="66"/>
      <c r="P28" s="66"/>
      <c r="Q28" s="66"/>
    </row>
    <row r="30" spans="3:23" x14ac:dyDescent="0.25">
      <c r="P30" s="66"/>
    </row>
  </sheetData>
  <mergeCells count="6">
    <mergeCell ref="C5:Q5"/>
    <mergeCell ref="C8:F8"/>
    <mergeCell ref="C9:G10"/>
    <mergeCell ref="O9:O10"/>
    <mergeCell ref="P9:P10"/>
    <mergeCell ref="Q9:Q10"/>
  </mergeCells>
  <pageMargins left="0.31496062992125984" right="0.31496062992125984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Ремпель Вероника Олеговна</dc:creator>
  <cp:lastModifiedBy>Пользователь Windows</cp:lastModifiedBy>
  <cp:lastPrinted>2023-12-12T10:16:26Z</cp:lastPrinted>
  <dcterms:created xsi:type="dcterms:W3CDTF">2023-12-12T10:11:53Z</dcterms:created>
  <dcterms:modified xsi:type="dcterms:W3CDTF">2023-12-27T08:03:08Z</dcterms:modified>
</cp:coreProperties>
</file>