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FX Team\Desktop\Бюджет на 2024-26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F39" i="1"/>
  <c r="C26" i="1" l="1"/>
  <c r="C25" i="1" s="1"/>
  <c r="D26" i="1" l="1"/>
  <c r="D25" i="1" s="1"/>
  <c r="D23" i="1"/>
  <c r="D20" i="1"/>
  <c r="D18" i="1"/>
  <c r="D12" i="1"/>
  <c r="D11" i="1" s="1"/>
  <c r="D9" i="1"/>
  <c r="D8" i="1" s="1"/>
  <c r="C23" i="1"/>
  <c r="C20" i="1"/>
  <c r="C18" i="1"/>
  <c r="C12" i="1"/>
  <c r="C11" i="1" s="1"/>
  <c r="C9" i="1"/>
  <c r="C8" i="1" s="1"/>
  <c r="D17" i="1" l="1"/>
  <c r="C17" i="1"/>
  <c r="D7" i="1"/>
  <c r="D6" i="1" s="1"/>
  <c r="D42" i="1" s="1"/>
  <c r="C7" i="1"/>
  <c r="C6" i="1" s="1"/>
  <c r="C42" i="1" s="1"/>
  <c r="E23" i="1" l="1"/>
  <c r="E20" i="1" l="1"/>
  <c r="E26" i="1" l="1"/>
  <c r="E25" i="1" s="1"/>
  <c r="E18" i="1"/>
  <c r="E17" i="1" s="1"/>
  <c r="E12" i="1"/>
  <c r="E11" i="1" s="1"/>
  <c r="E9" i="1"/>
  <c r="E8" i="1" s="1"/>
  <c r="E7" i="1" l="1"/>
  <c r="E6" i="1" s="1"/>
  <c r="E42" i="1" s="1"/>
</calcChain>
</file>

<file path=xl/sharedStrings.xml><?xml version="1.0" encoding="utf-8"?>
<sst xmlns="http://schemas.openxmlformats.org/spreadsheetml/2006/main" count="82" uniqueCount="67">
  <si>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</si>
  <si>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</si>
  <si>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</si>
  <si>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</si>
  <si>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</si>
  <si>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</si>
  <si>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</si>
  <si>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</si>
  <si>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</si>
  <si>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</si>
  <si>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</si>
  <si>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</si>
  <si>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</si>
  <si>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</si>
  <si>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</si>
  <si>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</si>
  <si>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</si>
  <si>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</si>
  <si>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</si>
  <si>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</si>
  <si>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</si>
  <si>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</si>
  <si>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</si>
  <si>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Налог на имущество физических,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</si>
  <si>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</si>
  <si>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</si>
  <si>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</si>
  <si>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</si>
  <si>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</si>
  <si>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</si>
  <si>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</si>
  <si>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 ДОХОДОВ</t>
  </si>
  <si>
    <t>Субвенции бюджетам поселений на государственную регистрацию актов гражданского состояния</t>
  </si>
  <si>
    <t>809 2 02 35930 10 0000 150</t>
  </si>
  <si>
    <t>Субвенции бюджетам поселений на осуществление первичного воинского учета на территориях, где отстсвтуют военные комиссариаты</t>
  </si>
  <si>
    <t>809 2 02 35118 10 0000 150</t>
  </si>
  <si>
    <t>Сумма на 2024 год</t>
  </si>
  <si>
    <t>Земельный налог с организаций, обладающих земельным участком, расположенным в границах сельских поселений</t>
  </si>
  <si>
    <t>809 2 02 15001 10 0000 150</t>
  </si>
  <si>
    <t>Иные межбюджетные трансферты</t>
  </si>
  <si>
    <t>182 1 06 01030 10 0000 110</t>
  </si>
  <si>
    <t>182 1 06 06033 10 0000 110</t>
  </si>
  <si>
    <t>182 1 06 06043 10 0000 110</t>
  </si>
  <si>
    <t>000 1 08 04020 01 1000 110</t>
  </si>
  <si>
    <t xml:space="preserve">ГОСУДАРСТВЕННАЯ ПОШЛИНА </t>
  </si>
  <si>
    <t>809 1 08 04020 01 1000 110</t>
  </si>
  <si>
    <t xml:space="preserve">Государственная пошлина за совершение нотариальных действий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</si>
  <si>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Приложение № 1
к решению сессии
№ ____ от «_____» _________ 20___ г.</t>
  </si>
  <si>
    <t xml:space="preserve">Налог на доходы физических лиц </t>
  </si>
  <si>
    <t>Сумма на 2025 год</t>
  </si>
  <si>
    <t>809 2 02 49999 10 0000 150</t>
  </si>
  <si>
    <t>Сумма на 2026 год</t>
  </si>
  <si>
    <t xml:space="preserve"> Объем поступления доходов в  Бюджет муниципального образования "Садынский национальный эвенкийский наслег" Мирнинского района Республики Саха (Якутия) на 2024-2026 годы</t>
  </si>
  <si>
    <t>Иные межбюджетные трансферты на модернизацию котельной с. Сюльдюкар, в т.ч. разработка ПСД</t>
  </si>
  <si>
    <t>Иные межбюджетные трансферты на разработку ПСД "Компактная жилая застройка в с.Сюльдюкар"</t>
  </si>
  <si>
    <t>Иные межбюджетные трансферты на дополнительную компенсацию расходов по оплате проезда в отпуск работникам учреждений культуры</t>
  </si>
  <si>
    <t>182 1 03 02231 01 0000 110</t>
  </si>
  <si>
    <t>182 1 03 02241 01 0000 110</t>
  </si>
  <si>
    <t>182 1 03 02251 01 0000 110</t>
  </si>
  <si>
    <t>182 1 03 02261 01 0000 110</t>
  </si>
  <si>
    <t xml:space="preserve">Иные межбюджетные трансферты на содержание ВОС </t>
  </si>
  <si>
    <t xml:space="preserve">Иные межбюджетные трансферты на выполнение работ по обеспечению источниками наружного водоснабжения </t>
  </si>
  <si>
    <t xml:space="preserve">Иные межбюджетные трансферты на изготовление и установку указателей направления движения к источникам противопожарсного водоснабжения </t>
  </si>
  <si>
    <t xml:space="preserve">Иные межбюджетные трансферты на разработку ПСД на строительство площадки (ПИРС) на реке Вилюй </t>
  </si>
  <si>
    <t xml:space="preserve">Иные межбюджетные трансферты на обновление минерализованной полосы на территории МО "Садынский национальный эвенкийский наслег"  </t>
  </si>
  <si>
    <t xml:space="preserve">Иные межбюджетные трансферты на содержание внутрипоселковых дорог МО "Садынский национальный эвенкийский наслег"  </t>
  </si>
  <si>
    <t xml:space="preserve">Иные межбюджетные трансферты на проведение работ по ликвидации мест несанкционированного размещение отходов, расположенных на территории  "Садынский национальный эвенкийский наслег"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</si>
</sst>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Fill="1" applyAlignment="1">
      <alignment vertical="top" wrapText="1"/>
    </xf>
    <xf numFmtId="0" fontId="2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vertical="top" wrapText="1"/>
    </xf>
    <xf numFmtId="4" fontId="3" fillId="2" borderId="1" xfId="1" applyNumberFormat="1" applyFont="1" applyFill="1" applyBorder="1" applyAlignment="1">
      <alignment horizontal="center" vertical="center" wrapText="1"/>
    </xf>
    <xf numFmtId="43" fontId="0" fillId="0" borderId="0" xfId="2" applyFont="1"/>
    <xf numFmtId="43" fontId="2" fillId="0" borderId="1" xfId="2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0" fillId="0" borderId="0" xfId="0" applyBorder="1"/>
    <xf numFmtId="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6" fillId="3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  <xf numFmtId="43" fontId="0" fillId="0" borderId="0" xfId="0" applyNumberFormat="1"/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A22" zoomScale="115" zoomScaleNormal="115" workbookViewId="0">
      <selection activeCell="C30" sqref="C30"/>
    </sheetView>
  </sheetViews>
  <sheetFormatPr defaultRowHeight="15" x14ac:dyDescent="0.25"/>
  <cols>
    <col min="1" max="1" width="30" customWidth="1"/>
    <col min="2" max="2" width="57.5703125" customWidth="1"/>
    <col min="3" max="3" width="16.28515625" customWidth="1"/>
    <col min="4" max="4" width="14.85546875" customWidth="1"/>
    <col min="5" max="5" width="14.7109375" customWidth="1"/>
    <col min="6" max="6" width="16.85546875" bestFit="1" customWidth="1"/>
    <col min="7" max="8" width="12.5703125" bestFit="1" customWidth="1"/>
  </cols>
  <sheetData>
    <row r="1" spans="1:18" x14ac:dyDescent="0.25">
      <c r="A1" s="1" t="s">
        <v>0</v>
      </c>
      <c r="B1" s="1"/>
      <c r="C1" s="1"/>
      <c r="D1" s="1"/>
      <c r="E1" s="1"/>
    </row>
    <row r="2" spans="1:18" ht="61.5" customHeight="1" x14ac:dyDescent="0.25">
      <c r="A2" s="29" t="s">
        <v>47</v>
      </c>
      <c r="B2" s="29"/>
      <c r="C2" s="29"/>
      <c r="D2" s="29"/>
      <c r="E2" s="29"/>
    </row>
    <row r="3" spans="1:18" ht="33" customHeight="1" x14ac:dyDescent="0.25">
      <c r="A3" s="30" t="s">
        <v>52</v>
      </c>
      <c r="B3" s="30"/>
      <c r="C3" s="30"/>
      <c r="D3" s="30"/>
      <c r="E3" s="30"/>
    </row>
    <row r="4" spans="1:18" x14ac:dyDescent="0.25">
      <c r="A4" s="2" t="s">
        <v>0</v>
      </c>
      <c r="B4" s="2" t="s">
        <v>0</v>
      </c>
      <c r="C4" s="3"/>
      <c r="D4" s="3" t="s">
        <v>0</v>
      </c>
      <c r="E4" s="3" t="s">
        <v>1</v>
      </c>
    </row>
    <row r="5" spans="1:18" ht="41.25" customHeight="1" x14ac:dyDescent="0.25">
      <c r="A5" s="4" t="s">
        <v>2</v>
      </c>
      <c r="B5" s="4" t="s">
        <v>3</v>
      </c>
      <c r="C5" s="4" t="s">
        <v>36</v>
      </c>
      <c r="D5" s="25" t="s">
        <v>49</v>
      </c>
      <c r="E5" s="25" t="s">
        <v>51</v>
      </c>
      <c r="F5" s="22"/>
      <c r="G5" s="23"/>
    </row>
    <row r="6" spans="1:18" ht="33" customHeight="1" x14ac:dyDescent="0.25">
      <c r="A6" s="5" t="s">
        <v>0</v>
      </c>
      <c r="B6" s="6" t="s">
        <v>4</v>
      </c>
      <c r="C6" s="9">
        <f t="shared" ref="C6:E6" si="0">C7</f>
        <v>1164118.58</v>
      </c>
      <c r="D6" s="26">
        <f t="shared" si="0"/>
        <v>1254308.7</v>
      </c>
      <c r="E6" s="26">
        <f t="shared" si="0"/>
        <v>1324976.25</v>
      </c>
      <c r="F6" s="24"/>
      <c r="G6" s="23"/>
    </row>
    <row r="7" spans="1:18" ht="15.75" customHeight="1" x14ac:dyDescent="0.25">
      <c r="A7" s="15" t="s">
        <v>0</v>
      </c>
      <c r="B7" s="15" t="s">
        <v>5</v>
      </c>
      <c r="C7" s="16">
        <f>C8+C11+C17+C23</f>
        <v>1164118.58</v>
      </c>
      <c r="D7" s="16">
        <f>D8+D11+D17+D23</f>
        <v>1254308.7</v>
      </c>
      <c r="E7" s="16">
        <f>E8+E11+E17+E23</f>
        <v>1324976.25</v>
      </c>
    </row>
    <row r="8" spans="1:18" ht="33" customHeight="1" x14ac:dyDescent="0.25">
      <c r="A8" s="14" t="s">
        <v>6</v>
      </c>
      <c r="B8" s="15" t="s">
        <v>7</v>
      </c>
      <c r="C8" s="16">
        <f t="shared" ref="C8:E8" si="1">C9</f>
        <v>997000</v>
      </c>
      <c r="D8" s="16">
        <f t="shared" si="1"/>
        <v>1057000</v>
      </c>
      <c r="E8" s="16">
        <f t="shared" si="1"/>
        <v>1122000</v>
      </c>
    </row>
    <row r="9" spans="1:18" ht="33.75" customHeight="1" x14ac:dyDescent="0.25">
      <c r="A9" s="14" t="s">
        <v>8</v>
      </c>
      <c r="B9" s="15" t="s">
        <v>48</v>
      </c>
      <c r="C9" s="16">
        <f t="shared" ref="C9:E9" si="2">C10</f>
        <v>997000</v>
      </c>
      <c r="D9" s="16">
        <f t="shared" si="2"/>
        <v>1057000</v>
      </c>
      <c r="E9" s="16">
        <f t="shared" si="2"/>
        <v>1122000</v>
      </c>
    </row>
    <row r="10" spans="1:18" ht="63.75" x14ac:dyDescent="0.25">
      <c r="A10" s="7" t="s">
        <v>9</v>
      </c>
      <c r="B10" s="8" t="s">
        <v>10</v>
      </c>
      <c r="C10" s="18">
        <v>997000</v>
      </c>
      <c r="D10" s="18">
        <v>1057000</v>
      </c>
      <c r="E10" s="18">
        <v>1122000</v>
      </c>
    </row>
    <row r="11" spans="1:18" ht="25.5" x14ac:dyDescent="0.25">
      <c r="A11" s="14" t="s">
        <v>11</v>
      </c>
      <c r="B11" s="15" t="s">
        <v>12</v>
      </c>
      <c r="C11" s="16">
        <f t="shared" ref="C11:E11" si="3">C12</f>
        <v>105118.57999999999</v>
      </c>
      <c r="D11" s="16">
        <f t="shared" si="3"/>
        <v>135308.69999999998</v>
      </c>
      <c r="E11" s="16">
        <f t="shared" si="3"/>
        <v>140976.25</v>
      </c>
    </row>
    <row r="12" spans="1:18" ht="25.5" x14ac:dyDescent="0.25">
      <c r="A12" s="14" t="s">
        <v>13</v>
      </c>
      <c r="B12" s="15" t="s">
        <v>14</v>
      </c>
      <c r="C12" s="16">
        <f t="shared" ref="C12:D12" si="4">C13+C14+C15+C16</f>
        <v>105118.57999999999</v>
      </c>
      <c r="D12" s="16">
        <f t="shared" si="4"/>
        <v>135308.69999999998</v>
      </c>
      <c r="E12" s="16">
        <f t="shared" ref="E12" si="5">E13+E14+E15+E16</f>
        <v>140976.25</v>
      </c>
    </row>
    <row r="13" spans="1:18" ht="63" customHeight="1" x14ac:dyDescent="0.25">
      <c r="A13" s="7" t="s">
        <v>56</v>
      </c>
      <c r="B13" s="8" t="s">
        <v>15</v>
      </c>
      <c r="C13" s="10">
        <v>54823.71</v>
      </c>
      <c r="D13" s="10">
        <v>70395.34</v>
      </c>
      <c r="E13" s="10">
        <v>73434.25</v>
      </c>
      <c r="R13" s="17"/>
    </row>
    <row r="14" spans="1:18" ht="70.5" customHeight="1" x14ac:dyDescent="0.25">
      <c r="A14" s="7" t="s">
        <v>57</v>
      </c>
      <c r="B14" s="8" t="s">
        <v>16</v>
      </c>
      <c r="C14" s="10">
        <v>261.22000000000003</v>
      </c>
      <c r="D14" s="10">
        <v>369.87</v>
      </c>
      <c r="E14" s="10">
        <v>390.06</v>
      </c>
    </row>
    <row r="15" spans="1:18" ht="51" x14ac:dyDescent="0.25">
      <c r="A15" s="7" t="s">
        <v>58</v>
      </c>
      <c r="B15" s="8" t="s">
        <v>17</v>
      </c>
      <c r="C15" s="10">
        <v>56846.03</v>
      </c>
      <c r="D15" s="10">
        <v>73294.12</v>
      </c>
      <c r="E15" s="10">
        <v>76481.990000000005</v>
      </c>
    </row>
    <row r="16" spans="1:18" ht="61.5" customHeight="1" x14ac:dyDescent="0.25">
      <c r="A16" s="7" t="s">
        <v>59</v>
      </c>
      <c r="B16" s="8" t="s">
        <v>18</v>
      </c>
      <c r="C16" s="10">
        <v>-6812.38</v>
      </c>
      <c r="D16" s="10">
        <v>-8750.6299999999992</v>
      </c>
      <c r="E16" s="10">
        <v>-9330.0499999999993</v>
      </c>
    </row>
    <row r="17" spans="1:8" x14ac:dyDescent="0.25">
      <c r="A17" s="14" t="s">
        <v>19</v>
      </c>
      <c r="B17" s="15" t="s">
        <v>20</v>
      </c>
      <c r="C17" s="16">
        <f t="shared" ref="C17:D17" si="6">C18+C20</f>
        <v>60000</v>
      </c>
      <c r="D17" s="16">
        <f t="shared" si="6"/>
        <v>60000</v>
      </c>
      <c r="E17" s="16">
        <f t="shared" ref="E17" si="7">E18+E20</f>
        <v>60000</v>
      </c>
    </row>
    <row r="18" spans="1:8" x14ac:dyDescent="0.25">
      <c r="A18" s="14" t="s">
        <v>21</v>
      </c>
      <c r="B18" s="15" t="s">
        <v>22</v>
      </c>
      <c r="C18" s="16">
        <f t="shared" ref="C18:E18" si="8">C19</f>
        <v>2000</v>
      </c>
      <c r="D18" s="16">
        <f t="shared" si="8"/>
        <v>2000</v>
      </c>
      <c r="E18" s="16">
        <f t="shared" si="8"/>
        <v>2000</v>
      </c>
    </row>
    <row r="19" spans="1:8" ht="57.75" customHeight="1" x14ac:dyDescent="0.25">
      <c r="A19" s="7" t="s">
        <v>40</v>
      </c>
      <c r="B19" s="8" t="s">
        <v>23</v>
      </c>
      <c r="C19" s="10">
        <v>2000</v>
      </c>
      <c r="D19" s="10">
        <v>2000</v>
      </c>
      <c r="E19" s="10">
        <v>2000</v>
      </c>
    </row>
    <row r="20" spans="1:8" x14ac:dyDescent="0.25">
      <c r="A20" s="14" t="s">
        <v>24</v>
      </c>
      <c r="B20" s="15" t="s">
        <v>25</v>
      </c>
      <c r="C20" s="16">
        <f t="shared" ref="C20:D20" si="9">C21+C22</f>
        <v>58000</v>
      </c>
      <c r="D20" s="16">
        <f t="shared" si="9"/>
        <v>58000</v>
      </c>
      <c r="E20" s="16">
        <f t="shared" ref="E20" si="10">E21+E22</f>
        <v>58000</v>
      </c>
    </row>
    <row r="21" spans="1:8" ht="57.75" customHeight="1" x14ac:dyDescent="0.25">
      <c r="A21" s="7" t="s">
        <v>41</v>
      </c>
      <c r="B21" s="8" t="s">
        <v>26</v>
      </c>
      <c r="C21" s="10">
        <v>32000</v>
      </c>
      <c r="D21" s="10">
        <v>32000</v>
      </c>
      <c r="E21" s="10">
        <v>32000</v>
      </c>
    </row>
    <row r="22" spans="1:8" ht="57.75" customHeight="1" x14ac:dyDescent="0.25">
      <c r="A22" s="7" t="s">
        <v>42</v>
      </c>
      <c r="B22" s="8" t="s">
        <v>37</v>
      </c>
      <c r="C22" s="10">
        <v>26000</v>
      </c>
      <c r="D22" s="10">
        <v>26000</v>
      </c>
      <c r="E22" s="10">
        <v>26000</v>
      </c>
    </row>
    <row r="23" spans="1:8" ht="20.25" customHeight="1" x14ac:dyDescent="0.25">
      <c r="A23" s="19" t="s">
        <v>43</v>
      </c>
      <c r="B23" s="20" t="s">
        <v>44</v>
      </c>
      <c r="C23" s="21">
        <f>C24</f>
        <v>2000</v>
      </c>
      <c r="D23" s="21">
        <f>D24</f>
        <v>2000</v>
      </c>
      <c r="E23" s="21">
        <f>E24</f>
        <v>2000</v>
      </c>
    </row>
    <row r="24" spans="1:8" ht="57.75" customHeight="1" x14ac:dyDescent="0.25">
      <c r="A24" s="7" t="s">
        <v>45</v>
      </c>
      <c r="B24" s="8" t="s">
        <v>46</v>
      </c>
      <c r="C24" s="10">
        <v>2000</v>
      </c>
      <c r="D24" s="10">
        <v>2000</v>
      </c>
      <c r="E24" s="10">
        <v>2000</v>
      </c>
    </row>
    <row r="25" spans="1:8" x14ac:dyDescent="0.25">
      <c r="A25" s="14" t="s">
        <v>0</v>
      </c>
      <c r="B25" s="15" t="s">
        <v>27</v>
      </c>
      <c r="C25" s="16">
        <f>C26</f>
        <v>48241343.43</v>
      </c>
      <c r="D25" s="16">
        <f t="shared" ref="D25:E25" si="11">D26</f>
        <v>11801880</v>
      </c>
      <c r="E25" s="16">
        <f t="shared" si="11"/>
        <v>11679160</v>
      </c>
    </row>
    <row r="26" spans="1:8" ht="25.5" x14ac:dyDescent="0.25">
      <c r="A26" s="14" t="s">
        <v>28</v>
      </c>
      <c r="B26" s="15" t="s">
        <v>29</v>
      </c>
      <c r="C26" s="16">
        <f>C27+C29+C28+C30</f>
        <v>48241343.43</v>
      </c>
      <c r="D26" s="16">
        <f t="shared" ref="D26" si="12">D27+D29+D28</f>
        <v>11801880</v>
      </c>
      <c r="E26" s="16">
        <f t="shared" ref="E26" si="13">E27+E29+E28</f>
        <v>11679160</v>
      </c>
    </row>
    <row r="27" spans="1:8" ht="32.25" customHeight="1" x14ac:dyDescent="0.25">
      <c r="A27" s="7" t="s">
        <v>38</v>
      </c>
      <c r="B27" s="8" t="s">
        <v>30</v>
      </c>
      <c r="C27" s="10">
        <v>17990600</v>
      </c>
      <c r="D27" s="10">
        <v>11673380</v>
      </c>
      <c r="E27" s="10">
        <v>11537860</v>
      </c>
    </row>
    <row r="28" spans="1:8" ht="32.25" customHeight="1" x14ac:dyDescent="0.25">
      <c r="A28" s="7" t="s">
        <v>33</v>
      </c>
      <c r="B28" s="8" t="s">
        <v>32</v>
      </c>
      <c r="C28" s="28">
        <v>3800</v>
      </c>
      <c r="D28" s="28">
        <v>3800</v>
      </c>
      <c r="E28" s="28">
        <v>3800</v>
      </c>
      <c r="G28" s="27"/>
      <c r="H28" s="27"/>
    </row>
    <row r="29" spans="1:8" ht="48" customHeight="1" x14ac:dyDescent="0.25">
      <c r="A29" s="7" t="s">
        <v>35</v>
      </c>
      <c r="B29" s="8" t="s">
        <v>34</v>
      </c>
      <c r="C29" s="10">
        <v>112000</v>
      </c>
      <c r="D29" s="10">
        <v>124700</v>
      </c>
      <c r="E29" s="10">
        <v>137500</v>
      </c>
      <c r="G29" s="27"/>
    </row>
    <row r="30" spans="1:8" x14ac:dyDescent="0.25">
      <c r="A30" s="11"/>
      <c r="B30" s="12" t="s">
        <v>39</v>
      </c>
      <c r="C30" s="21">
        <f>C31+C32+C33+C34+C35+C36+C37+C38+C39+C40</f>
        <v>30134943.43</v>
      </c>
      <c r="D30" s="13">
        <v>0</v>
      </c>
      <c r="E30" s="13">
        <v>0</v>
      </c>
    </row>
    <row r="31" spans="1:8" ht="25.5" x14ac:dyDescent="0.25">
      <c r="A31" s="7" t="s">
        <v>50</v>
      </c>
      <c r="B31" s="8" t="s">
        <v>53</v>
      </c>
      <c r="C31" s="18">
        <v>5114622.5999999996</v>
      </c>
      <c r="D31" s="18">
        <v>0</v>
      </c>
      <c r="E31" s="18">
        <v>0</v>
      </c>
    </row>
    <row r="32" spans="1:8" ht="25.5" x14ac:dyDescent="0.25">
      <c r="A32" s="7" t="s">
        <v>50</v>
      </c>
      <c r="B32" s="8" t="s">
        <v>54</v>
      </c>
      <c r="C32" s="18">
        <v>2883333.33</v>
      </c>
      <c r="D32" s="18"/>
      <c r="E32" s="18"/>
    </row>
    <row r="33" spans="1:6" x14ac:dyDescent="0.25">
      <c r="A33" s="7" t="s">
        <v>50</v>
      </c>
      <c r="B33" s="8" t="s">
        <v>60</v>
      </c>
      <c r="C33" s="18">
        <v>900000</v>
      </c>
      <c r="D33" s="18"/>
      <c r="E33" s="18"/>
    </row>
    <row r="34" spans="1:6" ht="25.5" x14ac:dyDescent="0.25">
      <c r="A34" s="7" t="s">
        <v>50</v>
      </c>
      <c r="B34" s="8" t="s">
        <v>61</v>
      </c>
      <c r="C34" s="18">
        <v>8100000</v>
      </c>
      <c r="D34" s="18"/>
      <c r="E34" s="18"/>
    </row>
    <row r="35" spans="1:6" ht="38.25" x14ac:dyDescent="0.25">
      <c r="A35" s="7" t="s">
        <v>50</v>
      </c>
      <c r="B35" s="8" t="s">
        <v>62</v>
      </c>
      <c r="C35" s="18">
        <v>150000</v>
      </c>
      <c r="D35" s="18"/>
      <c r="E35" s="18"/>
    </row>
    <row r="36" spans="1:6" ht="25.5" x14ac:dyDescent="0.25">
      <c r="A36" s="7" t="s">
        <v>50</v>
      </c>
      <c r="B36" s="8" t="s">
        <v>63</v>
      </c>
      <c r="C36" s="18">
        <v>1000000</v>
      </c>
      <c r="D36" s="18"/>
      <c r="E36" s="18"/>
    </row>
    <row r="37" spans="1:6" ht="38.25" x14ac:dyDescent="0.25">
      <c r="A37" s="7" t="s">
        <v>50</v>
      </c>
      <c r="B37" s="8" t="s">
        <v>64</v>
      </c>
      <c r="C37" s="18">
        <v>1500000</v>
      </c>
      <c r="D37" s="18"/>
      <c r="E37" s="18"/>
    </row>
    <row r="38" spans="1:6" ht="25.5" x14ac:dyDescent="0.25">
      <c r="A38" s="7" t="s">
        <v>50</v>
      </c>
      <c r="B38" s="8" t="s">
        <v>65</v>
      </c>
      <c r="C38" s="18">
        <v>2000000</v>
      </c>
      <c r="D38" s="18"/>
      <c r="E38" s="18"/>
    </row>
    <row r="39" spans="1:6" ht="51" x14ac:dyDescent="0.25">
      <c r="A39" s="7" t="s">
        <v>50</v>
      </c>
      <c r="B39" s="8" t="s">
        <v>66</v>
      </c>
      <c r="C39" s="18">
        <v>8386987.5</v>
      </c>
      <c r="D39" s="18"/>
      <c r="E39" s="18"/>
      <c r="F39" s="32">
        <f>SUM(C31:C40)</f>
        <v>30134943.43</v>
      </c>
    </row>
    <row r="40" spans="1:6" ht="38.25" x14ac:dyDescent="0.25">
      <c r="A40" s="7" t="s">
        <v>50</v>
      </c>
      <c r="B40" s="8" t="s">
        <v>55</v>
      </c>
      <c r="C40" s="18">
        <v>100000</v>
      </c>
      <c r="D40" s="18">
        <v>0</v>
      </c>
      <c r="E40" s="18">
        <v>0</v>
      </c>
    </row>
    <row r="41" spans="1:6" hidden="1" x14ac:dyDescent="0.25">
      <c r="A41" s="7"/>
      <c r="B41" s="8"/>
      <c r="C41" s="18"/>
      <c r="D41" s="18"/>
      <c r="E41" s="18"/>
    </row>
    <row r="42" spans="1:6" ht="24.75" customHeight="1" x14ac:dyDescent="0.25">
      <c r="A42" s="31" t="s">
        <v>31</v>
      </c>
      <c r="B42" s="31"/>
      <c r="C42" s="9">
        <f>C6+C25</f>
        <v>49405462.009999998</v>
      </c>
      <c r="D42" s="9">
        <f>D6+D25+D30</f>
        <v>13056188.699999999</v>
      </c>
      <c r="E42" s="9">
        <f>E6+E25+E30</f>
        <v>13004136.25</v>
      </c>
    </row>
    <row r="43" spans="1:6" x14ac:dyDescent="0.25">
      <c r="A43" s="1"/>
      <c r="B43" s="1"/>
      <c r="C43" s="1"/>
      <c r="D43" s="1"/>
      <c r="E43" s="1"/>
    </row>
    <row r="44" spans="1:6" x14ac:dyDescent="0.25">
      <c r="A44" s="1"/>
      <c r="B44" s="1"/>
      <c r="C44" s="1"/>
      <c r="D44" s="1"/>
      <c r="E44" s="1"/>
    </row>
    <row r="45" spans="1:6" x14ac:dyDescent="0.25">
      <c r="A45" s="1"/>
      <c r="B45" s="1"/>
      <c r="C45" s="1"/>
      <c r="D45" s="1"/>
      <c r="E45" s="1"/>
    </row>
    <row r="46" spans="1:6" x14ac:dyDescent="0.25">
      <c r="A46" s="1"/>
      <c r="B46" s="1"/>
      <c r="C46" s="1"/>
      <c r="D46" s="1"/>
      <c r="E46" s="1"/>
    </row>
    <row r="47" spans="1:6" x14ac:dyDescent="0.25">
      <c r="A47" s="1"/>
      <c r="B47" s="1"/>
      <c r="C47" s="1"/>
      <c r="D47" s="1"/>
      <c r="E47" s="1"/>
    </row>
    <row r="48" spans="1:6" x14ac:dyDescent="0.25">
      <c r="A48" s="1"/>
      <c r="B48" s="1"/>
      <c r="C48" s="1"/>
      <c r="D48" s="1"/>
      <c r="E48" s="1"/>
    </row>
  </sheetData>
  <mergeCells count="3">
    <mergeCell ref="A2:E2"/>
    <mergeCell ref="A3:E3"/>
    <mergeCell ref="A42:B42"/>
  </mergeCells>
  <pageMargins left="0.31496062992125984" right="0.31496062992125984" top="0.15748031496062992" bottom="0.15748031496062992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9" sqref="D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2023-12-12T10:05:41Z</cp:lastPrinted>
  <dcterms:created xsi:type="dcterms:W3CDTF">2006-09-16T00:00:00Z</dcterms:created>
  <dcterms:modified xsi:type="dcterms:W3CDTF">2023-12-27T07:05:07Z</dcterms:modified>
</cp:coreProperties>
</file>