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defaultThemeVersion="124226"/>
  <xr:revisionPtr revIDLastSave="0" documentId="13_ncr:1_{B14AF285-AA36-4127-A785-0FA47542B1C8}" xr6:coauthVersionLast="46" xr6:coauthVersionMax="46" xr10:uidLastSave="{00000000-0000-0000-0000-000000000000}"/>
  <bookViews>
    <workbookView xWindow="-120" yWindow="-120" windowWidth="29040" windowHeight="15840" activeTab="1" xr2:uid="{00000000-000D-0000-FFFF-FFFF00000000}"/>
  </bookViews>
  <sheets>
    <sheet name="раздел 3" sheetId="5" r:id="rId1"/>
    <sheet name="раздел 4" sheetId="4" r:id="rId2"/>
  </sheets>
  <definedNames>
    <definedName name="_xlnm.Print_Area" localSheetId="0">'раздел 3'!$A$1:$H$73</definedName>
  </definedNames>
  <calcPr calcId="181029"/>
</workbook>
</file>

<file path=xl/calcChain.xml><?xml version="1.0" encoding="utf-8"?>
<calcChain xmlns="http://schemas.openxmlformats.org/spreadsheetml/2006/main">
  <c r="G67" i="5" l="1"/>
  <c r="G68" i="5"/>
  <c r="F68" i="5"/>
  <c r="E68" i="5"/>
  <c r="D68" i="5"/>
  <c r="E67" i="5"/>
  <c r="E65" i="5" s="1"/>
  <c r="D67" i="5"/>
  <c r="F67" i="5" s="1"/>
  <c r="F66" i="5"/>
  <c r="F65" i="5" s="1"/>
  <c r="G62" i="5"/>
  <c r="F64" i="5"/>
  <c r="F63" i="5"/>
  <c r="E62" i="5"/>
  <c r="D62" i="5"/>
  <c r="F61" i="5"/>
  <c r="F60" i="5"/>
  <c r="F59" i="5" s="1"/>
  <c r="G59" i="5"/>
  <c r="E59" i="5"/>
  <c r="D59" i="5"/>
  <c r="F27" i="5"/>
  <c r="F22" i="5"/>
  <c r="F20" i="5" s="1"/>
  <c r="F19" i="5"/>
  <c r="F18" i="5"/>
  <c r="F12" i="5"/>
  <c r="F13" i="5"/>
  <c r="D11" i="5"/>
  <c r="G11" i="5"/>
  <c r="F58" i="5"/>
  <c r="F57" i="5"/>
  <c r="G56" i="5"/>
  <c r="E56" i="5"/>
  <c r="D56" i="5"/>
  <c r="F55" i="5"/>
  <c r="F53" i="5" s="1"/>
  <c r="G53" i="5"/>
  <c r="E53" i="5"/>
  <c r="D53" i="5"/>
  <c r="G50" i="5"/>
  <c r="F50" i="5"/>
  <c r="E50" i="5"/>
  <c r="D50" i="5"/>
  <c r="F49" i="5"/>
  <c r="F47" i="5" s="1"/>
  <c r="G47" i="5"/>
  <c r="E47" i="5"/>
  <c r="D47" i="5"/>
  <c r="F46" i="5"/>
  <c r="F44" i="5" s="1"/>
  <c r="G44" i="5"/>
  <c r="E44" i="5"/>
  <c r="D44" i="5"/>
  <c r="F43" i="5"/>
  <c r="F41" i="5" s="1"/>
  <c r="G41" i="5"/>
  <c r="E41" i="5"/>
  <c r="D41" i="5"/>
  <c r="F40" i="5"/>
  <c r="F38" i="5" s="1"/>
  <c r="G38" i="5"/>
  <c r="E38" i="5"/>
  <c r="D38" i="5"/>
  <c r="F37" i="5"/>
  <c r="F35" i="5" s="1"/>
  <c r="G35" i="5"/>
  <c r="E35" i="5"/>
  <c r="D35" i="5"/>
  <c r="F33" i="5"/>
  <c r="F32" i="5" s="1"/>
  <c r="G32" i="5"/>
  <c r="E32" i="5"/>
  <c r="D32" i="5"/>
  <c r="F30" i="5"/>
  <c r="F29" i="5" s="1"/>
  <c r="G29" i="5"/>
  <c r="E29" i="5"/>
  <c r="D29" i="5"/>
  <c r="F28" i="5"/>
  <c r="G26" i="5"/>
  <c r="E26" i="5"/>
  <c r="D26" i="5"/>
  <c r="F25" i="5"/>
  <c r="F23" i="5" s="1"/>
  <c r="G23" i="5"/>
  <c r="E23" i="5"/>
  <c r="D23" i="5"/>
  <c r="G20" i="5"/>
  <c r="E20" i="5"/>
  <c r="D20" i="5"/>
  <c r="G17" i="5"/>
  <c r="E17" i="5"/>
  <c r="D17" i="5"/>
  <c r="F16" i="5"/>
  <c r="F15" i="5"/>
  <c r="G14" i="5"/>
  <c r="E14" i="5"/>
  <c r="D14" i="5"/>
  <c r="E11" i="5"/>
  <c r="G65" i="5" l="1"/>
  <c r="D65" i="5"/>
  <c r="F26" i="5"/>
  <c r="F62" i="5"/>
  <c r="F11" i="5"/>
  <c r="F17" i="5"/>
  <c r="F14" i="5"/>
  <c r="F56" i="5"/>
</calcChain>
</file>

<file path=xl/sharedStrings.xml><?xml version="1.0" encoding="utf-8"?>
<sst xmlns="http://schemas.openxmlformats.org/spreadsheetml/2006/main" count="169" uniqueCount="100">
  <si>
    <t>№ п/п</t>
  </si>
  <si>
    <t>расширения рынка сельскохозяйственной продукции, сырья и продовольствия в Мирнинском районе на 2019-2023 годы"</t>
  </si>
  <si>
    <t>за 2020 год</t>
  </si>
  <si>
    <t>Остаток</t>
  </si>
  <si>
    <t>Несоответствие лиц, претендующих на получение субсидии критериям Порядка предоставления субсидий из местного бюджета сельскохозяйственным товаропроизводителям на поддержку сельскохозяйственного производства за счет субвенций, предоставляемых из государственного бюджета РС (Я) (наличие задолженности по налогам, наличие менее 5 кобыл основного стада по состоянию на 01.01.2020)</t>
  </si>
  <si>
    <t>Несоответствие лица, претендующего на получение субсидии критериям Порядка предоставления субсидий из местного бюджета сельскохозяйственным товаропроизводителям на поддержку сельскохозяйственного производства за счет субвенций, предоставляемых из государственного бюджета РС (Я) (наличие задолженности по налогам)</t>
  </si>
  <si>
    <t>В связи с закрытием ПОФР в конце года</t>
  </si>
  <si>
    <t>Раздел 3. Исполнение мероприятий муниципальной программы</t>
  </si>
  <si>
    <t>Причины отклонений</t>
  </si>
  <si>
    <t>Раздел 4. Достижение значений целевых индикаторов программы</t>
  </si>
  <si>
    <t>Наименование целевого индикатора</t>
  </si>
  <si>
    <t>Ед. изм.</t>
  </si>
  <si>
    <t>Значение целевого индикатора</t>
  </si>
  <si>
    <t>Пояснения к возникшим отклонениям</t>
  </si>
  <si>
    <t>план</t>
  </si>
  <si>
    <t>факт</t>
  </si>
  <si>
    <t>гол.</t>
  </si>
  <si>
    <t>Производство картофеля во всех категориях хозяйств</t>
  </si>
  <si>
    <t>тн.</t>
  </si>
  <si>
    <t>по статданным</t>
  </si>
  <si>
    <t>Производство овощей во всех категориях хозяйств</t>
  </si>
  <si>
    <t>Производство молочной продукции</t>
  </si>
  <si>
    <t>Проведение выставок-ярмарок в целях насыщенния рынка сельскохозяйственной продукцией</t>
  </si>
  <si>
    <t>шт.</t>
  </si>
  <si>
    <t>Общее число сельскохозяйственных предприятий</t>
  </si>
  <si>
    <t>ед.</t>
  </si>
  <si>
    <t>Число прибыльных сельскохозяйственных предприятий</t>
  </si>
  <si>
    <t>Площадь теплиц по району (посевная площадь защищенного грунта)</t>
  </si>
  <si>
    <t>тыс.м2</t>
  </si>
  <si>
    <t>по статданным, годовой отчет форма 4-СХ</t>
  </si>
  <si>
    <t>Модернизация оборудования и обустройство рыбоводного хозяйства</t>
  </si>
  <si>
    <t>Количество лицензий приобретенных на отстрел хищников (медведей)</t>
  </si>
  <si>
    <t>Количество квот добычи соболя</t>
  </si>
  <si>
    <t>Обустройство (строительство) изгороди</t>
  </si>
  <si>
    <t>км.</t>
  </si>
  <si>
    <t>Мелиоративные работы (срезка кустарников и кочек на сельскохозяйственных угодьях)</t>
  </si>
  <si>
    <t>га.</t>
  </si>
  <si>
    <t>Индекс производства продукции сельского хозяйства всех категорий (в сопоставимых ценах) к предыдущему году</t>
  </si>
  <si>
    <t>%</t>
  </si>
  <si>
    <t>Сохранение поголовья свиней во всех категориях хозяйств</t>
  </si>
  <si>
    <t xml:space="preserve"> Вылов рыбы</t>
  </si>
  <si>
    <t>Количество публикаций в СМИ о реализации программы</t>
  </si>
  <si>
    <t>Публикации на сайте МО "Мирнинский район" 
от 11.03.2020 "Мирнинский район содействует развитию сельского хозяйства"
от 02.04.2020 "Как работает АО «Сахаплемобъединение» в условиях карантина"
от 02.04.2020 "В Сюльдюкаре появилось новое стадо"
от 05.08.2020 "Сельские труженики заготавливают корма на зиму"
от 19.08.2020 "Животноводство Мирнинского района готовится к зиме"
от 28.09.2020 "Животноводы Мирнинского района готовятся к зиме"
от 30.10.2020 "У сельского хозяйства большие планы"
от 07.12.2020 "Дом для животновода Алексеева"
от 25.12.2020 "Крестьянин всегда будет основой экономики"</t>
  </si>
  <si>
    <t>По всем мероприятиям от запланированного израсходовано меньше</t>
  </si>
  <si>
    <t>ООО "Родник", АО "Сахаплемобъединение", ООО "Новый", МУП "Мирнинский молокозавод", СХППЖК "Сандалы"</t>
  </si>
  <si>
    <t>За 2020 год проведена 1 выставка - ярмарка                                                                    выходного дня. На выставку-ярмарку выходного дня принимали участие сельхозтоваропроизводители из г.Якутска, г.Нюрбы и Верхневилюйского, Сунтарского, Чурапчинского улусов.</t>
  </si>
  <si>
    <t>В связи с сохранением поголовья лошадей, и выжеребкой кобыл</t>
  </si>
  <si>
    <t xml:space="preserve">В связи с продажей свиней в живом весе </t>
  </si>
  <si>
    <t>Отклонение от планового количества гектара предусмотренная Министерством сельского хозяйства Республики Саха (Якутия) с данными Отдела государственной статистики в городе Мирный</t>
  </si>
  <si>
    <t>Акционерным обществом "Сахаплемобъединение" проведены работы по расширению пашен для многолетних трав и сочных кормов (люцерна) на 50 Га</t>
  </si>
  <si>
    <t>По результатам проведенного отбора о предоставлении субсидии из бюджета МО "Мирнинский район" РС (Я) образовалась экономия</t>
  </si>
  <si>
    <t>В связи с отсутствием заявителей на получение субсидии</t>
  </si>
  <si>
    <t>В связи с отсутствием специалиста образовалась экономия средств</t>
  </si>
  <si>
    <t>Информация представлено Мирнинским комитетом государственного экологического надзора</t>
  </si>
  <si>
    <t>В связи завозом племенных коров из Иркутской области в АО "Сахаплемобъединение"</t>
  </si>
  <si>
    <t>по статданным: 
ГУП "Чернышевский рыбоводный завод" - 3,819;
ИП Иванов М.М. - 14,050; 
ИП Одинцов С.Г. - 17,357.</t>
  </si>
  <si>
    <t>форма 2 (финансовые результаты)</t>
  </si>
  <si>
    <t>Сохранение поголовья коров в личных подсобных хозяйствах, индивидуальных предпринимателей</t>
  </si>
  <si>
    <t>Сохранение поголовья лошадей в личных подсобных хозяйствах, индивидуальных предпринимателей, родовых общин</t>
  </si>
  <si>
    <t>Увеличение произошло в производстве яиц, картофеля, овощей, заготовке силоса</t>
  </si>
  <si>
    <t>рублей</t>
  </si>
  <si>
    <t>№            п/п</t>
  </si>
  <si>
    <t>Источники финансирования</t>
  </si>
  <si>
    <t>Объем финансирования</t>
  </si>
  <si>
    <t>исполнено (кассовые расходы)</t>
  </si>
  <si>
    <t>ВСЕГО</t>
  </si>
  <si>
    <t>Всего</t>
  </si>
  <si>
    <t>Государственный бюджет</t>
  </si>
  <si>
    <t>Бюджет МО "Мирнинский район"</t>
  </si>
  <si>
    <t>ИТОГО по программе</t>
  </si>
  <si>
    <t>Федеральный бюджет</t>
  </si>
  <si>
    <t>Согласовано с финансовым управлением:</t>
  </si>
  <si>
    <r>
      <t xml:space="preserve">                               </t>
    </r>
    <r>
      <rPr>
        <i/>
        <sz val="11"/>
        <color theme="1"/>
        <rFont val="Times New Roman"/>
        <family val="1"/>
        <charset val="204"/>
      </rPr>
      <t xml:space="preserve">    (должность)</t>
    </r>
  </si>
  <si>
    <r>
      <t xml:space="preserve">                            </t>
    </r>
    <r>
      <rPr>
        <i/>
        <sz val="11"/>
        <color theme="1"/>
        <rFont val="Times New Roman"/>
        <family val="1"/>
        <charset val="204"/>
      </rPr>
      <t xml:space="preserve">  (подпись)</t>
    </r>
  </si>
  <si>
    <t>(Ф.И.О.)</t>
  </si>
  <si>
    <t>план (уточненный план)                         на 21.12.2020 г.</t>
  </si>
  <si>
    <r>
      <rPr>
        <b/>
        <sz val="12"/>
        <color theme="1"/>
        <rFont val="Times New Roman"/>
        <family val="1"/>
        <charset val="204"/>
      </rPr>
      <t>Мероприятие 1</t>
    </r>
    <r>
      <rPr>
        <sz val="12"/>
        <color theme="1"/>
        <rFont val="Times New Roman"/>
        <family val="1"/>
        <charset val="204"/>
      </rPr>
      <t xml:space="preserve">                                                                                                                                                                                                                                                 Субсидия на финансовое обеспечение и (или) возмещение части затрат по содержанию кобыл от трех лет и старше по ставке на 1 голову</t>
    </r>
  </si>
  <si>
    <r>
      <rPr>
        <b/>
        <sz val="12"/>
        <color theme="1"/>
        <rFont val="Times New Roman"/>
        <family val="1"/>
        <charset val="204"/>
      </rPr>
      <t>Мероприятие 2</t>
    </r>
    <r>
      <rPr>
        <sz val="12"/>
        <color theme="1"/>
        <rFont val="Times New Roman"/>
        <family val="1"/>
        <charset val="204"/>
      </rPr>
      <t xml:space="preserve">                                                           Субсидия на финансовое обеспечение и (или) возмещение части затрат по содержанию маточного поголовья крупного рогатого скота по ставке на 1 голову маточного поголовья крупного рогатого скота (коров)</t>
    </r>
  </si>
  <si>
    <r>
      <rPr>
        <b/>
        <sz val="12"/>
        <color theme="1"/>
        <rFont val="Times New Roman"/>
        <family val="1"/>
        <charset val="204"/>
      </rPr>
      <t xml:space="preserve">Мероприятие 3    </t>
    </r>
    <r>
      <rPr>
        <sz val="12"/>
        <color theme="1"/>
        <rFont val="Times New Roman"/>
        <family val="1"/>
        <charset val="204"/>
      </rPr>
      <t xml:space="preserve">                                                       Грант в форме субсидий за счет средств бюджета МО «Мирнинский район» РС (Я) на финансовое обеспечение или возмещение части затрат на строительство и (или) реконструкцию коневодческих баз, свиноферм и иных объектов, относящихся к животноводству и скороспелым отраслям, приобретение и обновление производственного оборудования, приобретение сельскохозяйственных животных, кормов для сельскохозяйственных животных (кроме крупного рогатого скота)</t>
    </r>
  </si>
  <si>
    <r>
      <rPr>
        <b/>
        <sz val="12"/>
        <color theme="1"/>
        <rFont val="Times New Roman"/>
        <family val="1"/>
        <charset val="204"/>
      </rPr>
      <t xml:space="preserve">Мероприятие 4 </t>
    </r>
    <r>
      <rPr>
        <sz val="12"/>
        <color theme="1"/>
        <rFont val="Times New Roman"/>
        <family val="1"/>
        <charset val="204"/>
      </rPr>
      <t xml:space="preserve">                                                          Субсидия  на финансовое обеспечение и (или) возмещение части затрат на поддержку табунного коневодства и скороспелых отраслей (свиноводство, козоводство, птицеводство)</t>
    </r>
  </si>
  <si>
    <r>
      <rPr>
        <b/>
        <sz val="12"/>
        <color theme="1"/>
        <rFont val="Times New Roman"/>
        <family val="1"/>
        <charset val="204"/>
      </rPr>
      <t>Мероприятие 5</t>
    </r>
    <r>
      <rPr>
        <sz val="12"/>
        <color theme="1"/>
        <rFont val="Times New Roman"/>
        <family val="1"/>
        <charset val="204"/>
      </rPr>
      <t xml:space="preserve">                                                                                                                                                                                                                                                 Субсидия на финансовое обеспечение и (или) возмещение части затрат на содержание поголовья крупного рогатого скота на территории Мирнинского района</t>
    </r>
  </si>
  <si>
    <r>
      <rPr>
        <b/>
        <sz val="12"/>
        <color theme="1"/>
        <rFont val="Times New Roman"/>
        <family val="1"/>
        <charset val="204"/>
      </rPr>
      <t xml:space="preserve">Мероприятие 6 </t>
    </r>
    <r>
      <rPr>
        <sz val="12"/>
        <color theme="1"/>
        <rFont val="Times New Roman"/>
        <family val="1"/>
        <charset val="204"/>
      </rPr>
      <t xml:space="preserve">                                                                                                                                                                                                                                                Субсидия на финансовое обеспечение и (или) возмещение части затрат на развитие кормопроизводства</t>
    </r>
  </si>
  <si>
    <r>
      <rPr>
        <b/>
        <sz val="12"/>
        <color theme="1"/>
        <rFont val="Times New Roman"/>
        <family val="1"/>
        <charset val="204"/>
      </rPr>
      <t xml:space="preserve">Мероприятие 7   </t>
    </r>
    <r>
      <rPr>
        <sz val="12"/>
        <color theme="1"/>
        <rFont val="Times New Roman"/>
        <family val="1"/>
        <charset val="204"/>
      </rPr>
      <t xml:space="preserve">                                                        Субсидия на финансовое обеспечение и (или) возмещение части затрат на сохранение и (или) увеличение урожайности по производству картофеля</t>
    </r>
  </si>
  <si>
    <r>
      <rPr>
        <b/>
        <sz val="12"/>
        <color theme="1"/>
        <rFont val="Times New Roman"/>
        <family val="1"/>
        <charset val="204"/>
      </rPr>
      <t xml:space="preserve">Мероприятие 8 </t>
    </r>
    <r>
      <rPr>
        <sz val="12"/>
        <color theme="1"/>
        <rFont val="Times New Roman"/>
        <family val="1"/>
        <charset val="204"/>
      </rPr>
      <t xml:space="preserve">                 
Субсидия на финансовое обеспечение и (или) возмещение части затрат на сохранение и (или) увеличение урожайности по производству овощей открытого грунта                                        </t>
    </r>
  </si>
  <si>
    <r>
      <rPr>
        <b/>
        <sz val="12"/>
        <color theme="1"/>
        <rFont val="Times New Roman"/>
        <family val="1"/>
        <charset val="204"/>
      </rPr>
      <t xml:space="preserve">Мероприятие 9 </t>
    </r>
    <r>
      <rPr>
        <sz val="12"/>
        <color theme="1"/>
        <rFont val="Times New Roman"/>
        <family val="1"/>
        <charset val="204"/>
      </rPr>
      <t xml:space="preserve">           
Субсидия на финансовое обеспечение и (или) возмещение части затрат на развитие растениеводства                                                                                                                                                                                                                                     </t>
    </r>
  </si>
  <si>
    <r>
      <rPr>
        <b/>
        <sz val="12"/>
        <color theme="1"/>
        <rFont val="Times New Roman"/>
        <family val="1"/>
        <charset val="204"/>
      </rPr>
      <t>Мероприятие 10</t>
    </r>
    <r>
      <rPr>
        <sz val="12"/>
        <color theme="1"/>
        <rFont val="Times New Roman"/>
        <family val="1"/>
        <charset val="204"/>
      </rPr>
      <t xml:space="preserve">                                                                                                                                                                                                                                                 Субсидия на финансовое обеспечение и (или) возмещение части затрат на развитие кормопроизводства</t>
    </r>
  </si>
  <si>
    <r>
      <rPr>
        <b/>
        <sz val="12"/>
        <color theme="1"/>
        <rFont val="Times New Roman"/>
        <family val="1"/>
        <charset val="204"/>
      </rPr>
      <t xml:space="preserve">Мероприятие 11 </t>
    </r>
    <r>
      <rPr>
        <sz val="12"/>
        <color theme="1"/>
        <rFont val="Times New Roman"/>
        <family val="1"/>
        <charset val="204"/>
      </rPr>
      <t xml:space="preserve">                                                                                                                                                                                                                                                Субсидия на финансовое обеспечение и (или) возмещение части затрат рыболовецких и рыбоводных хозяйств</t>
    </r>
  </si>
  <si>
    <r>
      <rPr>
        <b/>
        <sz val="12"/>
        <color theme="1"/>
        <rFont val="Times New Roman"/>
        <family val="1"/>
        <charset val="204"/>
      </rPr>
      <t xml:space="preserve">Мероприятие 12 </t>
    </r>
    <r>
      <rPr>
        <sz val="12"/>
        <color theme="1"/>
        <rFont val="Times New Roman"/>
        <family val="1"/>
        <charset val="204"/>
      </rPr>
      <t xml:space="preserve">                                                                                                                                                                                                                                          Субсидия на финансовое обеспечение и (или) возмещение части затрат на материально-техническое обеспечение и (или) внутрихозяйственных работ на закрепленных охотничьих угодьях</t>
    </r>
  </si>
  <si>
    <r>
      <rPr>
        <b/>
        <sz val="12"/>
        <color theme="1"/>
        <rFont val="Times New Roman"/>
        <family val="1"/>
        <charset val="204"/>
      </rPr>
      <t>Мероприятие 13</t>
    </r>
    <r>
      <rPr>
        <sz val="12"/>
        <color theme="1"/>
        <rFont val="Times New Roman"/>
        <family val="1"/>
        <charset val="204"/>
      </rPr>
      <t xml:space="preserve">                                                                                                                                                                                                                                                 Субсидия на возмещение части затрат на регулирование численности медведей на территории Мирнинского района </t>
    </r>
  </si>
  <si>
    <r>
      <rPr>
        <b/>
        <sz val="12"/>
        <color theme="1"/>
        <rFont val="Times New Roman"/>
        <family val="1"/>
        <charset val="204"/>
      </rPr>
      <t xml:space="preserve">Мероприятие 14 </t>
    </r>
    <r>
      <rPr>
        <sz val="12"/>
        <color theme="1"/>
        <rFont val="Times New Roman"/>
        <family val="1"/>
        <charset val="204"/>
      </rPr>
      <t xml:space="preserve">                                                          Присуждение премий по защите сельскохозяйственных животных от потравы хищниками (регулирование численности хищников (волков))</t>
    </r>
  </si>
  <si>
    <r>
      <rPr>
        <b/>
        <sz val="12"/>
        <color theme="1"/>
        <rFont val="Times New Roman"/>
        <family val="1"/>
        <charset val="204"/>
      </rPr>
      <t>Мероприятие 15</t>
    </r>
    <r>
      <rPr>
        <sz val="12"/>
        <color theme="1"/>
        <rFont val="Times New Roman"/>
        <family val="1"/>
        <charset val="204"/>
      </rPr>
      <t xml:space="preserve">                                                           Субсидия  на финансовое обеспечение и (или) возмещение части затрат на поддержку производства пищевой и перерабатывающей отрасли</t>
    </r>
  </si>
  <si>
    <r>
      <rPr>
        <b/>
        <sz val="12"/>
        <color theme="1"/>
        <rFont val="Times New Roman"/>
        <family val="1"/>
        <charset val="204"/>
      </rPr>
      <t xml:space="preserve">Мероприятие 16 </t>
    </r>
    <r>
      <rPr>
        <sz val="12"/>
        <color theme="1"/>
        <rFont val="Times New Roman"/>
        <family val="1"/>
        <charset val="204"/>
      </rPr>
      <t xml:space="preserve">       
"Стимулирование работников агропромышленного комплекса (АПК)"                                                   </t>
    </r>
  </si>
  <si>
    <r>
      <rPr>
        <b/>
        <sz val="12"/>
        <color theme="1"/>
        <rFont val="Times New Roman"/>
        <family val="1"/>
        <charset val="204"/>
      </rPr>
      <t>Мероприятие 17</t>
    </r>
    <r>
      <rPr>
        <sz val="12"/>
        <color theme="1"/>
        <rFont val="Times New Roman"/>
        <family val="1"/>
        <charset val="204"/>
      </rPr>
      <t xml:space="preserve">                                                          Субсидия на финансовое обеспечение и (или) возмещение части затрат на сохранение объемов производства сельскохозяйственной продукции на территории Мирнинского района</t>
    </r>
  </si>
  <si>
    <r>
      <rPr>
        <b/>
        <sz val="12"/>
        <color theme="1"/>
        <rFont val="Times New Roman"/>
        <family val="1"/>
        <charset val="204"/>
      </rPr>
      <t>Мероприятие 18</t>
    </r>
    <r>
      <rPr>
        <sz val="12"/>
        <color theme="1"/>
        <rFont val="Times New Roman"/>
        <family val="1"/>
        <charset val="204"/>
      </rPr>
      <t xml:space="preserve">                                                       Материально-техническое обеспечение деятельности муниципального казенного учреждения "Управление сельского хозяйства" МО "Мирнинский район"</t>
    </r>
  </si>
  <si>
    <t xml:space="preserve">"Создание условий для развития и поддержки сельскохозяйственного производства в поселениях,                                                                                                                                          </t>
  </si>
  <si>
    <t>Мероприятия по реализации программы</t>
  </si>
  <si>
    <t>____________________________________</t>
  </si>
  <si>
    <t xml:space="preserve">        _______________________</t>
  </si>
  <si>
    <t>/____________________________________/</t>
  </si>
  <si>
    <t>в т.ч. законтрактованные обязательства следующего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</si>
</sst>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04"/>
      <scheme val="minor"/>
    </font>
    <font>
      <b/>
      <sz val="12"/>
      <color theme="1"/>
      <name val="Times New Roman"/>
      <family val="1"/>
      <charset val="204"/>
    </font>
    <font>
      <i/>
      <sz val="11"/>
      <color theme="1"/>
      <name val="Times New Roman"/>
      <family val="1"/>
      <charset val="204"/>
    </font>
    <font>
      <sz val="11"/>
      <color theme="1"/>
      <name val="Segoe UI"/>
      <family val="2"/>
    </font>
    <font>
      <sz val="11"/>
      <color theme="1"/>
      <name val="Calibri"/>
      <family val="2"/>
      <scheme val="minor"/>
    </font>
    <font>
      <b/>
      <sz val="14"/>
      <color theme="1"/>
      <name val="Times New Roman"/>
      <family val="1"/>
      <charset val="204"/>
    </font>
    <font>
      <sz val="13"/>
      <color theme="1"/>
      <name val="Times New Roman"/>
      <family val="1"/>
      <charset val="204"/>
    </font>
    <font>
      <sz val="13"/>
      <color rgb="FFFF0000"/>
      <name val="Times New Roman"/>
      <family val="1"/>
      <charset val="204"/>
    </font>
    <font>
      <sz val="8"/>
      <name val="Tahoma"/>
      <family val="2"/>
      <charset val="204"/>
    </font>
    <font>
      <sz val="13"/>
      <name val="Times New Roman"/>
      <family val="1"/>
      <charset val="204"/>
    </font>
    <font>
      <sz val="10"/>
      <color theme="1"/>
      <name val="Times New Roman"/>
      <family val="1"/>
      <charset val="204"/>
    </font>
    <font>
      <sz val="12"/>
      <color theme="1"/>
      <name val="Times New Roman"/>
      <family val="1"/>
      <charset val="204"/>
    </font>
    <font>
      <sz val="12"/>
      <name val="Times New Roman"/>
      <family val="1"/>
      <charset val="204"/>
    </font>
    <font>
      <b/>
      <sz val="12"/>
      <name val="Times New Roman"/>
      <family val="1"/>
      <charset val="204"/>
    </font>
    <font>
      <sz val="12"/>
      <color theme="1"/>
      <name val="Calibri"/>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22"/>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3" fillId="0" borderId="0"/>
    <xf numFmtId="0" fontId="4" fillId="0" borderId="0"/>
  </cellStyleXfs>
  <cellXfs count="71">
    <xf numFmtId="0" fontId="0" fillId="0" borderId="0" xfId="0"/>
    <xf numFmtId="0" fontId="4" fillId="0" borderId="0" xfId="2"/>
    <xf numFmtId="0" fontId="6" fillId="0" borderId="1" xfId="2" applyFont="1" applyBorder="1" applyAlignment="1">
      <alignment horizontal="center" vertical="center"/>
    </xf>
    <xf numFmtId="0" fontId="6" fillId="0" borderId="1" xfId="2" applyFont="1" applyBorder="1" applyAlignment="1">
      <alignment horizontal="left" vertical="center" wrapText="1"/>
    </xf>
    <xf numFmtId="0" fontId="6" fillId="0" borderId="1" xfId="2" applyFont="1" applyBorder="1" applyAlignment="1">
      <alignment vertical="center" wrapText="1"/>
    </xf>
    <xf numFmtId="0" fontId="6" fillId="0" borderId="1" xfId="2" applyFont="1" applyBorder="1" applyAlignment="1">
      <alignment vertical="center"/>
    </xf>
    <xf numFmtId="0" fontId="7" fillId="0" borderId="1" xfId="2" applyFont="1" applyBorder="1" applyAlignment="1">
      <alignment vertical="center" wrapText="1"/>
    </xf>
    <xf numFmtId="0" fontId="6" fillId="0" borderId="1" xfId="2" applyFont="1" applyBorder="1" applyAlignment="1">
      <alignment vertical="top" wrapText="1"/>
    </xf>
    <xf numFmtId="0" fontId="6" fillId="0" borderId="1" xfId="2" applyFont="1" applyFill="1" applyBorder="1" applyAlignment="1">
      <alignment horizontal="center" vertical="center"/>
    </xf>
    <xf numFmtId="0" fontId="4" fillId="0" borderId="0" xfId="2" applyFill="1"/>
    <xf numFmtId="0" fontId="7" fillId="0" borderId="1" xfId="2" applyFont="1" applyBorder="1" applyAlignment="1">
      <alignment horizontal="center" vertical="center"/>
    </xf>
    <xf numFmtId="0" fontId="9" fillId="0" borderId="1" xfId="2" applyFont="1" applyBorder="1" applyAlignment="1">
      <alignment vertical="center" wrapText="1"/>
    </xf>
    <xf numFmtId="0" fontId="1" fillId="0" borderId="0" xfId="2" applyFont="1"/>
    <xf numFmtId="0" fontId="10" fillId="0" borderId="0" xfId="2" applyFont="1"/>
    <xf numFmtId="0" fontId="4" fillId="0" borderId="0" xfId="2" applyAlignment="1">
      <alignment horizontal="left"/>
    </xf>
    <xf numFmtId="0" fontId="11" fillId="0" borderId="2" xfId="2" applyFont="1" applyBorder="1" applyAlignment="1">
      <alignment wrapText="1"/>
    </xf>
    <xf numFmtId="4" fontId="1" fillId="0" borderId="1" xfId="2" applyNumberFormat="1" applyFont="1" applyBorder="1" applyAlignment="1">
      <alignment horizontal="right" vertical="center"/>
    </xf>
    <xf numFmtId="4" fontId="11" fillId="0" borderId="1" xfId="2" applyNumberFormat="1" applyFont="1" applyBorder="1" applyAlignment="1">
      <alignment horizontal="right" vertical="center"/>
    </xf>
    <xf numFmtId="0" fontId="11" fillId="0" borderId="1" xfId="2" applyFont="1" applyBorder="1" applyAlignment="1">
      <alignment vertical="center" wrapText="1"/>
    </xf>
    <xf numFmtId="4" fontId="12" fillId="0" borderId="1" xfId="2" applyNumberFormat="1" applyFont="1" applyBorder="1" applyAlignment="1">
      <alignment horizontal="right" vertical="center"/>
    </xf>
    <xf numFmtId="4" fontId="13" fillId="0" borderId="1" xfId="2" applyNumberFormat="1" applyFont="1" applyBorder="1" applyAlignment="1">
      <alignment horizontal="right" vertical="center"/>
    </xf>
    <xf numFmtId="0" fontId="11" fillId="0" borderId="1" xfId="2" applyFont="1" applyBorder="1"/>
    <xf numFmtId="0" fontId="11" fillId="0" borderId="1" xfId="2" applyFont="1" applyBorder="1" applyAlignment="1">
      <alignment horizontal="left" vertical="center" wrapText="1"/>
    </xf>
    <xf numFmtId="0" fontId="11" fillId="0" borderId="1" xfId="2" applyFont="1" applyBorder="1" applyAlignment="1">
      <alignment horizontal="left" wrapText="1"/>
    </xf>
    <xf numFmtId="0" fontId="11" fillId="0" borderId="1" xfId="0" applyFont="1" applyFill="1" applyBorder="1" applyAlignment="1">
      <alignment vertical="center"/>
    </xf>
    <xf numFmtId="0" fontId="11" fillId="0" borderId="1" xfId="0" applyFont="1" applyFill="1" applyBorder="1" applyAlignment="1">
      <alignment horizontal="left" vertical="center" wrapText="1"/>
    </xf>
    <xf numFmtId="0" fontId="11" fillId="0" borderId="1" xfId="2" applyFont="1" applyBorder="1" applyAlignment="1">
      <alignment wrapText="1"/>
    </xf>
    <xf numFmtId="0" fontId="1" fillId="0" borderId="1" xfId="2" applyFont="1" applyBorder="1" applyAlignment="1">
      <alignment horizontal="left" vertical="center" wrapText="1"/>
    </xf>
    <xf numFmtId="0" fontId="14" fillId="0" borderId="1" xfId="2" applyFont="1" applyBorder="1"/>
    <xf numFmtId="0" fontId="4" fillId="0" borderId="0" xfId="2" applyAlignment="1">
      <alignment wrapText="1"/>
    </xf>
    <xf numFmtId="0" fontId="1" fillId="0" borderId="0" xfId="2" applyFont="1" applyAlignment="1">
      <alignment horizontal="left" vertical="center" wrapText="1"/>
    </xf>
    <xf numFmtId="0" fontId="10" fillId="0" borderId="0" xfId="2" applyFont="1" applyAlignment="1">
      <alignment wrapText="1"/>
    </xf>
    <xf numFmtId="0" fontId="11" fillId="0" borderId="0" xfId="2" applyFont="1" applyAlignment="1">
      <alignment horizontal="right"/>
    </xf>
    <xf numFmtId="0" fontId="5" fillId="0" borderId="0" xfId="2" applyFont="1" applyAlignment="1">
      <alignment horizontal="center" vertical="center"/>
    </xf>
    <xf numFmtId="0" fontId="5" fillId="0" borderId="0" xfId="2" applyFont="1" applyAlignment="1">
      <alignment horizontal="center" vertical="center" wrapText="1"/>
    </xf>
    <xf numFmtId="0" fontId="11" fillId="0" borderId="2" xfId="2" applyFont="1" applyBorder="1" applyAlignment="1">
      <alignment horizontal="center" vertical="center" wrapText="1"/>
    </xf>
    <xf numFmtId="0" fontId="11" fillId="0" borderId="5"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2" xfId="2" applyFont="1" applyBorder="1" applyAlignment="1">
      <alignment horizontal="left" vertical="center" wrapText="1"/>
    </xf>
    <xf numFmtId="0" fontId="11" fillId="0" borderId="5" xfId="2" applyFont="1" applyBorder="1" applyAlignment="1">
      <alignment horizontal="left" vertical="center" wrapText="1"/>
    </xf>
    <xf numFmtId="0" fontId="11" fillId="0" borderId="3" xfId="2" applyFont="1" applyBorder="1" applyAlignment="1">
      <alignment horizontal="left" vertical="center" wrapText="1"/>
    </xf>
    <xf numFmtId="0" fontId="11" fillId="0" borderId="4" xfId="2" applyFont="1" applyBorder="1" applyAlignment="1">
      <alignment horizontal="center" vertical="center"/>
    </xf>
    <xf numFmtId="0" fontId="11" fillId="0" borderId="6" xfId="2" applyFont="1" applyBorder="1" applyAlignment="1">
      <alignment horizontal="center" vertical="center"/>
    </xf>
    <xf numFmtId="0" fontId="11" fillId="0" borderId="2" xfId="2" applyFont="1" applyBorder="1" applyAlignment="1">
      <alignment horizontal="center" vertical="center"/>
    </xf>
    <xf numFmtId="0" fontId="11" fillId="0" borderId="5" xfId="2" applyFont="1" applyBorder="1" applyAlignment="1">
      <alignment horizontal="center" vertical="center"/>
    </xf>
    <xf numFmtId="0" fontId="11" fillId="0" borderId="3" xfId="2" applyFont="1" applyBorder="1" applyAlignment="1">
      <alignment horizontal="center" vertical="center"/>
    </xf>
    <xf numFmtId="0" fontId="1" fillId="0" borderId="8"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11" xfId="2" applyFont="1" applyBorder="1" applyAlignment="1">
      <alignment horizontal="center" vertical="center" wrapText="1"/>
    </xf>
    <xf numFmtId="0" fontId="11" fillId="0" borderId="8" xfId="2" applyFont="1" applyBorder="1" applyAlignment="1">
      <alignment horizontal="center" vertical="center"/>
    </xf>
    <xf numFmtId="0" fontId="11" fillId="0" borderId="9" xfId="2" applyFont="1" applyBorder="1" applyAlignment="1">
      <alignment horizontal="center" vertical="center"/>
    </xf>
    <xf numFmtId="0" fontId="11" fillId="0" borderId="11" xfId="2" applyFont="1" applyBorder="1" applyAlignment="1">
      <alignment horizontal="center" vertical="center"/>
    </xf>
    <xf numFmtId="0" fontId="11" fillId="0" borderId="12" xfId="2" applyFont="1" applyBorder="1" applyAlignment="1">
      <alignment horizontal="center" vertical="center"/>
    </xf>
    <xf numFmtId="0" fontId="11" fillId="0" borderId="1" xfId="2" applyFont="1" applyBorder="1" applyAlignment="1">
      <alignment horizontal="center" vertical="center" wrapText="1"/>
    </xf>
    <xf numFmtId="0" fontId="11" fillId="0" borderId="2" xfId="2" applyFont="1" applyBorder="1" applyAlignment="1">
      <alignment horizontal="left" vertical="top" wrapText="1"/>
    </xf>
    <xf numFmtId="0" fontId="11" fillId="0" borderId="5" xfId="2" applyFont="1" applyBorder="1" applyAlignment="1">
      <alignment horizontal="left" vertical="top" wrapText="1"/>
    </xf>
    <xf numFmtId="0" fontId="11" fillId="0" borderId="3" xfId="2" applyFont="1" applyBorder="1" applyAlignment="1">
      <alignment horizontal="left" vertical="top" wrapText="1"/>
    </xf>
    <xf numFmtId="0" fontId="11" fillId="0" borderId="2" xfId="2" applyFont="1" applyBorder="1" applyAlignment="1">
      <alignment horizontal="center"/>
    </xf>
    <xf numFmtId="0" fontId="11" fillId="0" borderId="5" xfId="2" applyFont="1" applyBorder="1" applyAlignment="1">
      <alignment horizontal="center"/>
    </xf>
    <xf numFmtId="0" fontId="11" fillId="0" borderId="3" xfId="2" applyFont="1" applyBorder="1" applyAlignment="1">
      <alignment horizontal="center"/>
    </xf>
    <xf numFmtId="0" fontId="1" fillId="0" borderId="2" xfId="2" applyFont="1" applyBorder="1" applyAlignment="1">
      <alignment horizontal="left" vertical="top"/>
    </xf>
    <xf numFmtId="0" fontId="1" fillId="0" borderId="5" xfId="2" applyFont="1" applyBorder="1" applyAlignment="1">
      <alignment horizontal="left" vertical="top"/>
    </xf>
    <xf numFmtId="0" fontId="1" fillId="0" borderId="3" xfId="2" applyFont="1" applyBorder="1" applyAlignment="1">
      <alignment horizontal="left" vertical="top"/>
    </xf>
    <xf numFmtId="0" fontId="2" fillId="0" borderId="0" xfId="2" applyFont="1" applyAlignment="1">
      <alignment horizontal="center"/>
    </xf>
    <xf numFmtId="0" fontId="10" fillId="0" borderId="0" xfId="2" applyFont="1" applyAlignment="1">
      <alignment horizontal="center"/>
    </xf>
    <xf numFmtId="0" fontId="8" fillId="0" borderId="7"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xf>
    <xf numFmtId="0" fontId="6" fillId="0" borderId="6" xfId="2" applyFont="1" applyBorder="1" applyAlignment="1">
      <alignment horizontal="center" vertical="center"/>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06728-0883-428F-92FC-40F9B65AF111}">
  <dimension ref="A1:M73"/>
  <sheetViews>
    <sheetView view="pageBreakPreview" zoomScaleNormal="85" zoomScaleSheetLayoutView="100" workbookViewId="0">
      <selection activeCell="H7" sqref="H7:H10"/>
    </sheetView>
  </sheetViews>
  <sheetFormatPr defaultRowHeight="15" x14ac:dyDescent="0.25"/>
  <cols>
    <col min="1" max="1" width="4.7109375" style="1" customWidth="1"/>
    <col min="2" max="2" width="37.7109375" style="1" customWidth="1"/>
    <col min="3" max="3" width="24.28515625" style="29" customWidth="1"/>
    <col min="4" max="4" width="18" style="1" customWidth="1"/>
    <col min="5" max="5" width="17" style="1" customWidth="1"/>
    <col min="6" max="6" width="14.42578125" style="1" customWidth="1"/>
    <col min="7" max="7" width="19.85546875" style="1" customWidth="1"/>
    <col min="8" max="8" width="54.85546875" style="1" customWidth="1"/>
    <col min="9" max="16384" width="9.140625" style="1"/>
  </cols>
  <sheetData>
    <row r="1" spans="1:13" ht="18.75" x14ac:dyDescent="0.25">
      <c r="A1" s="33" t="s">
        <v>7</v>
      </c>
      <c r="B1" s="33"/>
      <c r="C1" s="33"/>
      <c r="D1" s="33"/>
      <c r="E1" s="33"/>
      <c r="F1" s="33"/>
      <c r="G1" s="33"/>
      <c r="H1" s="33"/>
    </row>
    <row r="2" spans="1:13" ht="18.75" x14ac:dyDescent="0.25">
      <c r="A2" s="34" t="s">
        <v>94</v>
      </c>
      <c r="B2" s="34"/>
      <c r="C2" s="34"/>
      <c r="D2" s="34"/>
      <c r="E2" s="34"/>
      <c r="F2" s="34"/>
      <c r="G2" s="34"/>
      <c r="H2" s="34"/>
    </row>
    <row r="3" spans="1:13" ht="18.75" customHeight="1" x14ac:dyDescent="0.25">
      <c r="A3" s="34" t="s">
        <v>1</v>
      </c>
      <c r="B3" s="34"/>
      <c r="C3" s="34"/>
      <c r="D3" s="34"/>
      <c r="E3" s="34"/>
      <c r="F3" s="34"/>
      <c r="G3" s="34"/>
      <c r="H3" s="34"/>
    </row>
    <row r="4" spans="1:13" ht="18.75" x14ac:dyDescent="0.25">
      <c r="A4" s="33" t="s">
        <v>2</v>
      </c>
      <c r="B4" s="33"/>
      <c r="C4" s="33"/>
      <c r="D4" s="33"/>
      <c r="E4" s="33"/>
      <c r="F4" s="33"/>
      <c r="G4" s="33"/>
      <c r="H4" s="33"/>
    </row>
    <row r="6" spans="1:13" ht="15.75" x14ac:dyDescent="0.25">
      <c r="H6" s="32" t="s">
        <v>60</v>
      </c>
    </row>
    <row r="7" spans="1:13" ht="19.5" customHeight="1" x14ac:dyDescent="0.25">
      <c r="A7" s="35" t="s">
        <v>61</v>
      </c>
      <c r="B7" s="38" t="s">
        <v>95</v>
      </c>
      <c r="C7" s="35" t="s">
        <v>62</v>
      </c>
      <c r="D7" s="49" t="s">
        <v>63</v>
      </c>
      <c r="E7" s="50"/>
      <c r="F7" s="41" t="s">
        <v>3</v>
      </c>
      <c r="G7" s="42"/>
      <c r="H7" s="43" t="s">
        <v>8</v>
      </c>
    </row>
    <row r="8" spans="1:13" ht="19.5" customHeight="1" x14ac:dyDescent="0.25">
      <c r="A8" s="36"/>
      <c r="B8" s="39"/>
      <c r="C8" s="36"/>
      <c r="D8" s="51"/>
      <c r="E8" s="52"/>
      <c r="F8" s="46" t="s">
        <v>65</v>
      </c>
      <c r="G8" s="53" t="s">
        <v>99</v>
      </c>
      <c r="H8" s="44"/>
    </row>
    <row r="9" spans="1:13" ht="103.5" customHeight="1" x14ac:dyDescent="0.25">
      <c r="A9" s="36"/>
      <c r="B9" s="39"/>
      <c r="C9" s="36"/>
      <c r="D9" s="35" t="s">
        <v>75</v>
      </c>
      <c r="E9" s="35" t="s">
        <v>64</v>
      </c>
      <c r="F9" s="47"/>
      <c r="G9" s="53"/>
      <c r="H9" s="44"/>
    </row>
    <row r="10" spans="1:13" ht="25.5" customHeight="1" x14ac:dyDescent="0.25">
      <c r="A10" s="37"/>
      <c r="B10" s="40"/>
      <c r="C10" s="37"/>
      <c r="D10" s="37"/>
      <c r="E10" s="37"/>
      <c r="F10" s="48"/>
      <c r="G10" s="53"/>
      <c r="H10" s="45"/>
    </row>
    <row r="11" spans="1:13" ht="22.5" customHeight="1" x14ac:dyDescent="0.25">
      <c r="A11" s="43">
        <v>1</v>
      </c>
      <c r="B11" s="54" t="s">
        <v>76</v>
      </c>
      <c r="C11" s="27" t="s">
        <v>66</v>
      </c>
      <c r="D11" s="16">
        <f>D12+D13</f>
        <v>166500</v>
      </c>
      <c r="E11" s="16">
        <f>E12+E13</f>
        <v>150000</v>
      </c>
      <c r="F11" s="16">
        <f>F12+F13</f>
        <v>16500</v>
      </c>
      <c r="G11" s="16">
        <f>G12+G13</f>
        <v>0</v>
      </c>
      <c r="H11" s="15"/>
    </row>
    <row r="12" spans="1:13" ht="140.25" customHeight="1" x14ac:dyDescent="0.25">
      <c r="A12" s="44"/>
      <c r="B12" s="55"/>
      <c r="C12" s="22" t="s">
        <v>67</v>
      </c>
      <c r="D12" s="17">
        <v>166500</v>
      </c>
      <c r="E12" s="17">
        <v>150000</v>
      </c>
      <c r="F12" s="17">
        <f>D12-E12</f>
        <v>16500</v>
      </c>
      <c r="G12" s="17"/>
      <c r="H12" s="26" t="s">
        <v>4</v>
      </c>
    </row>
    <row r="13" spans="1:13" ht="31.5" customHeight="1" x14ac:dyDescent="0.25">
      <c r="A13" s="45"/>
      <c r="B13" s="56"/>
      <c r="C13" s="22" t="s">
        <v>68</v>
      </c>
      <c r="D13" s="17"/>
      <c r="E13" s="19"/>
      <c r="F13" s="17">
        <f>D13-E13</f>
        <v>0</v>
      </c>
      <c r="G13" s="17"/>
      <c r="H13" s="26"/>
    </row>
    <row r="14" spans="1:13" ht="19.5" customHeight="1" x14ac:dyDescent="0.25">
      <c r="A14" s="35">
        <v>2</v>
      </c>
      <c r="B14" s="54" t="s">
        <v>77</v>
      </c>
      <c r="C14" s="27" t="s">
        <v>66</v>
      </c>
      <c r="D14" s="16">
        <f>D15+D16</f>
        <v>7300000</v>
      </c>
      <c r="E14" s="20">
        <f>E15+E16</f>
        <v>7260000</v>
      </c>
      <c r="F14" s="16">
        <f>F15+F16</f>
        <v>40000</v>
      </c>
      <c r="G14" s="16">
        <f>G15+G16</f>
        <v>0</v>
      </c>
      <c r="H14" s="28"/>
    </row>
    <row r="15" spans="1:13" ht="112.5" customHeight="1" x14ac:dyDescent="0.25">
      <c r="A15" s="36"/>
      <c r="B15" s="55"/>
      <c r="C15" s="22" t="s">
        <v>67</v>
      </c>
      <c r="D15" s="17">
        <v>7300000</v>
      </c>
      <c r="E15" s="19">
        <v>7260000</v>
      </c>
      <c r="F15" s="17">
        <f>D15-E15</f>
        <v>40000</v>
      </c>
      <c r="G15" s="17"/>
      <c r="H15" s="26" t="s">
        <v>5</v>
      </c>
      <c r="M15" s="14"/>
    </row>
    <row r="16" spans="1:13" ht="30" customHeight="1" x14ac:dyDescent="0.25">
      <c r="A16" s="37"/>
      <c r="B16" s="56"/>
      <c r="C16" s="22" t="s">
        <v>68</v>
      </c>
      <c r="D16" s="17"/>
      <c r="E16" s="19"/>
      <c r="F16" s="17">
        <f>D16-E16</f>
        <v>0</v>
      </c>
      <c r="G16" s="17"/>
      <c r="H16" s="26"/>
    </row>
    <row r="17" spans="1:8" ht="22.5" customHeight="1" x14ac:dyDescent="0.25">
      <c r="A17" s="43">
        <v>3</v>
      </c>
      <c r="B17" s="54" t="s">
        <v>78</v>
      </c>
      <c r="C17" s="27" t="s">
        <v>66</v>
      </c>
      <c r="D17" s="16">
        <f>D18+D19</f>
        <v>0</v>
      </c>
      <c r="E17" s="20">
        <f>E18+E19</f>
        <v>0</v>
      </c>
      <c r="F17" s="16">
        <f>F18+F19</f>
        <v>0</v>
      </c>
      <c r="G17" s="16">
        <f>G18+G19</f>
        <v>0</v>
      </c>
      <c r="H17" s="21"/>
    </row>
    <row r="18" spans="1:8" ht="87" customHeight="1" x14ac:dyDescent="0.25">
      <c r="A18" s="44"/>
      <c r="B18" s="55"/>
      <c r="C18" s="22" t="s">
        <v>67</v>
      </c>
      <c r="D18" s="17"/>
      <c r="E18" s="19"/>
      <c r="F18" s="17">
        <f>D18-E18</f>
        <v>0</v>
      </c>
      <c r="G18" s="17"/>
      <c r="H18" s="22"/>
    </row>
    <row r="19" spans="1:8" ht="144.75" customHeight="1" x14ac:dyDescent="0.25">
      <c r="A19" s="45"/>
      <c r="B19" s="56"/>
      <c r="C19" s="22" t="s">
        <v>68</v>
      </c>
      <c r="D19" s="17"/>
      <c r="E19" s="19"/>
      <c r="F19" s="17">
        <f>D19-E19</f>
        <v>0</v>
      </c>
      <c r="G19" s="17"/>
      <c r="H19" s="21"/>
    </row>
    <row r="20" spans="1:8" ht="15.75" x14ac:dyDescent="0.25">
      <c r="A20" s="35">
        <v>4</v>
      </c>
      <c r="B20" s="54" t="s">
        <v>79</v>
      </c>
      <c r="C20" s="27" t="s">
        <v>66</v>
      </c>
      <c r="D20" s="16">
        <f>D21+D22</f>
        <v>900000</v>
      </c>
      <c r="E20" s="20">
        <f>E21+E22</f>
        <v>650000</v>
      </c>
      <c r="F20" s="16">
        <f>F21+F22</f>
        <v>250000</v>
      </c>
      <c r="G20" s="16">
        <f>G21+G22</f>
        <v>0</v>
      </c>
      <c r="H20" s="21"/>
    </row>
    <row r="21" spans="1:8" ht="30" customHeight="1" x14ac:dyDescent="0.25">
      <c r="A21" s="36"/>
      <c r="B21" s="55"/>
      <c r="C21" s="22" t="s">
        <v>67</v>
      </c>
      <c r="D21" s="17"/>
      <c r="E21" s="19"/>
      <c r="F21" s="17"/>
      <c r="G21" s="17"/>
      <c r="H21" s="21"/>
    </row>
    <row r="22" spans="1:8" ht="63.75" customHeight="1" x14ac:dyDescent="0.25">
      <c r="A22" s="37"/>
      <c r="B22" s="56"/>
      <c r="C22" s="22" t="s">
        <v>68</v>
      </c>
      <c r="D22" s="17">
        <v>900000</v>
      </c>
      <c r="E22" s="19">
        <v>650000</v>
      </c>
      <c r="F22" s="17">
        <f>D22-E22</f>
        <v>250000</v>
      </c>
      <c r="G22" s="17"/>
      <c r="H22" s="23" t="s">
        <v>50</v>
      </c>
    </row>
    <row r="23" spans="1:8" ht="15.75" x14ac:dyDescent="0.25">
      <c r="A23" s="35">
        <v>5</v>
      </c>
      <c r="B23" s="54" t="s">
        <v>80</v>
      </c>
      <c r="C23" s="27" t="s">
        <v>66</v>
      </c>
      <c r="D23" s="16">
        <f>D24+D25</f>
        <v>500000</v>
      </c>
      <c r="E23" s="20">
        <f>E24+E25</f>
        <v>500000</v>
      </c>
      <c r="F23" s="16">
        <f>F24+F25</f>
        <v>0</v>
      </c>
      <c r="G23" s="16">
        <f>G24+G25</f>
        <v>0</v>
      </c>
      <c r="H23" s="21"/>
    </row>
    <row r="24" spans="1:8" ht="30" customHeight="1" x14ac:dyDescent="0.25">
      <c r="A24" s="36"/>
      <c r="B24" s="55"/>
      <c r="C24" s="22" t="s">
        <v>67</v>
      </c>
      <c r="D24" s="17"/>
      <c r="E24" s="19"/>
      <c r="F24" s="17"/>
      <c r="G24" s="17"/>
      <c r="H24" s="21"/>
    </row>
    <row r="25" spans="1:8" ht="51.75" customHeight="1" x14ac:dyDescent="0.25">
      <c r="A25" s="37"/>
      <c r="B25" s="56"/>
      <c r="C25" s="22" t="s">
        <v>68</v>
      </c>
      <c r="D25" s="17">
        <v>500000</v>
      </c>
      <c r="E25" s="19">
        <v>500000</v>
      </c>
      <c r="F25" s="17">
        <f>D25-E25</f>
        <v>0</v>
      </c>
      <c r="G25" s="17"/>
      <c r="H25" s="22"/>
    </row>
    <row r="26" spans="1:8" ht="15.75" x14ac:dyDescent="0.25">
      <c r="A26" s="35">
        <v>6</v>
      </c>
      <c r="B26" s="54" t="s">
        <v>81</v>
      </c>
      <c r="C26" s="27" t="s">
        <v>66</v>
      </c>
      <c r="D26" s="16">
        <f>D27+D28</f>
        <v>1646023.86</v>
      </c>
      <c r="E26" s="20">
        <f>E27+E28</f>
        <v>1646023.86</v>
      </c>
      <c r="F26" s="16">
        <f>F27+F28</f>
        <v>0</v>
      </c>
      <c r="G26" s="16">
        <f>G27+G28</f>
        <v>0</v>
      </c>
      <c r="H26" s="21"/>
    </row>
    <row r="27" spans="1:8" ht="29.25" customHeight="1" x14ac:dyDescent="0.25">
      <c r="A27" s="36"/>
      <c r="B27" s="55"/>
      <c r="C27" s="22" t="s">
        <v>67</v>
      </c>
      <c r="D27" s="17">
        <v>1646023.86</v>
      </c>
      <c r="E27" s="19">
        <v>1646023.86</v>
      </c>
      <c r="F27" s="17">
        <f>D27-E27</f>
        <v>0</v>
      </c>
      <c r="G27" s="17"/>
      <c r="H27" s="21"/>
    </row>
    <row r="28" spans="1:8" ht="30.75" customHeight="1" x14ac:dyDescent="0.25">
      <c r="A28" s="37"/>
      <c r="B28" s="56"/>
      <c r="C28" s="22" t="s">
        <v>68</v>
      </c>
      <c r="D28" s="17"/>
      <c r="E28" s="19"/>
      <c r="F28" s="17">
        <f>D28-E28</f>
        <v>0</v>
      </c>
      <c r="G28" s="17"/>
      <c r="H28" s="22"/>
    </row>
    <row r="29" spans="1:8" ht="15.75" x14ac:dyDescent="0.25">
      <c r="A29" s="35">
        <v>7</v>
      </c>
      <c r="B29" s="54" t="s">
        <v>82</v>
      </c>
      <c r="C29" s="27" t="s">
        <v>66</v>
      </c>
      <c r="D29" s="16">
        <f>D30+D31</f>
        <v>44260.5</v>
      </c>
      <c r="E29" s="20">
        <f>E30+E31</f>
        <v>41931</v>
      </c>
      <c r="F29" s="16">
        <f>F30+F31</f>
        <v>2329.5</v>
      </c>
      <c r="G29" s="16">
        <f>G30+G31</f>
        <v>0</v>
      </c>
      <c r="H29" s="21"/>
    </row>
    <row r="30" spans="1:8" ht="61.5" customHeight="1" x14ac:dyDescent="0.25">
      <c r="A30" s="36"/>
      <c r="B30" s="55"/>
      <c r="C30" s="22" t="s">
        <v>67</v>
      </c>
      <c r="D30" s="17">
        <v>44260.5</v>
      </c>
      <c r="E30" s="19">
        <v>41931</v>
      </c>
      <c r="F30" s="17">
        <f>D30-E30</f>
        <v>2329.5</v>
      </c>
      <c r="G30" s="17"/>
      <c r="H30" s="23" t="s">
        <v>48</v>
      </c>
    </row>
    <row r="31" spans="1:8" ht="32.25" customHeight="1" x14ac:dyDescent="0.25">
      <c r="A31" s="37"/>
      <c r="B31" s="56"/>
      <c r="C31" s="22" t="s">
        <v>68</v>
      </c>
      <c r="D31" s="17"/>
      <c r="E31" s="19"/>
      <c r="F31" s="17"/>
      <c r="G31" s="17"/>
      <c r="H31" s="21"/>
    </row>
    <row r="32" spans="1:8" ht="15.75" x14ac:dyDescent="0.25">
      <c r="A32" s="35">
        <v>8</v>
      </c>
      <c r="B32" s="54" t="s">
        <v>83</v>
      </c>
      <c r="C32" s="27" t="s">
        <v>66</v>
      </c>
      <c r="D32" s="16">
        <f>D33+D34</f>
        <v>10405.5</v>
      </c>
      <c r="E32" s="20">
        <f>E33+E34</f>
        <v>6937</v>
      </c>
      <c r="F32" s="16">
        <f>F33+F34</f>
        <v>3468.5</v>
      </c>
      <c r="G32" s="16">
        <f>G33+G34</f>
        <v>0</v>
      </c>
      <c r="H32" s="21"/>
    </row>
    <row r="33" spans="1:8" ht="62.25" customHeight="1" x14ac:dyDescent="0.25">
      <c r="A33" s="36"/>
      <c r="B33" s="55"/>
      <c r="C33" s="22" t="s">
        <v>67</v>
      </c>
      <c r="D33" s="17">
        <v>10405.5</v>
      </c>
      <c r="E33" s="19">
        <v>6937</v>
      </c>
      <c r="F33" s="17">
        <f>D33-E33</f>
        <v>3468.5</v>
      </c>
      <c r="G33" s="17"/>
      <c r="H33" s="22" t="s">
        <v>48</v>
      </c>
    </row>
    <row r="34" spans="1:8" ht="28.5" customHeight="1" x14ac:dyDescent="0.25">
      <c r="A34" s="37"/>
      <c r="B34" s="56"/>
      <c r="C34" s="22" t="s">
        <v>68</v>
      </c>
      <c r="D34" s="17"/>
      <c r="E34" s="19"/>
      <c r="F34" s="17"/>
      <c r="G34" s="17"/>
      <c r="H34" s="21"/>
    </row>
    <row r="35" spans="1:8" ht="15.75" x14ac:dyDescent="0.25">
      <c r="A35" s="35">
        <v>9</v>
      </c>
      <c r="B35" s="54" t="s">
        <v>84</v>
      </c>
      <c r="C35" s="27" t="s">
        <v>66</v>
      </c>
      <c r="D35" s="16">
        <f>D36+D37</f>
        <v>3200000</v>
      </c>
      <c r="E35" s="20">
        <f>E36+E37</f>
        <v>3200000</v>
      </c>
      <c r="F35" s="16">
        <f>F36+F37</f>
        <v>0</v>
      </c>
      <c r="G35" s="16">
        <f>G36+G37</f>
        <v>0</v>
      </c>
      <c r="H35" s="21"/>
    </row>
    <row r="36" spans="1:8" ht="28.5" customHeight="1" x14ac:dyDescent="0.25">
      <c r="A36" s="36"/>
      <c r="B36" s="55"/>
      <c r="C36" s="22" t="s">
        <v>67</v>
      </c>
      <c r="D36" s="17"/>
      <c r="E36" s="19"/>
      <c r="F36" s="17"/>
      <c r="G36" s="17"/>
      <c r="H36" s="21"/>
    </row>
    <row r="37" spans="1:8" ht="30.75" customHeight="1" x14ac:dyDescent="0.25">
      <c r="A37" s="37"/>
      <c r="B37" s="56"/>
      <c r="C37" s="22" t="s">
        <v>68</v>
      </c>
      <c r="D37" s="17">
        <v>3200000</v>
      </c>
      <c r="E37" s="19">
        <v>3200000</v>
      </c>
      <c r="F37" s="17">
        <f>D37-E37</f>
        <v>0</v>
      </c>
      <c r="G37" s="17"/>
      <c r="H37" s="22"/>
    </row>
    <row r="38" spans="1:8" ht="15.75" x14ac:dyDescent="0.25">
      <c r="A38" s="35">
        <v>10</v>
      </c>
      <c r="B38" s="54" t="s">
        <v>85</v>
      </c>
      <c r="C38" s="27" t="s">
        <v>66</v>
      </c>
      <c r="D38" s="16">
        <f>D39+D40</f>
        <v>1600000</v>
      </c>
      <c r="E38" s="20">
        <f>E39+E40</f>
        <v>1600000</v>
      </c>
      <c r="F38" s="16">
        <f>F39+F40</f>
        <v>0</v>
      </c>
      <c r="G38" s="16">
        <f>G39+G40</f>
        <v>0</v>
      </c>
      <c r="H38" s="21"/>
    </row>
    <row r="39" spans="1:8" ht="28.5" customHeight="1" x14ac:dyDescent="0.25">
      <c r="A39" s="36"/>
      <c r="B39" s="55"/>
      <c r="C39" s="22" t="s">
        <v>67</v>
      </c>
      <c r="D39" s="17"/>
      <c r="E39" s="19"/>
      <c r="F39" s="17"/>
      <c r="G39" s="17"/>
      <c r="H39" s="21"/>
    </row>
    <row r="40" spans="1:8" ht="28.5" customHeight="1" x14ac:dyDescent="0.25">
      <c r="A40" s="37"/>
      <c r="B40" s="56"/>
      <c r="C40" s="22" t="s">
        <v>68</v>
      </c>
      <c r="D40" s="17">
        <v>1600000</v>
      </c>
      <c r="E40" s="19">
        <v>1600000</v>
      </c>
      <c r="F40" s="17">
        <f>D40-E40</f>
        <v>0</v>
      </c>
      <c r="G40" s="17"/>
      <c r="H40" s="22"/>
    </row>
    <row r="41" spans="1:8" ht="15.75" x14ac:dyDescent="0.25">
      <c r="A41" s="35">
        <v>11</v>
      </c>
      <c r="B41" s="54" t="s">
        <v>86</v>
      </c>
      <c r="C41" s="27" t="s">
        <v>66</v>
      </c>
      <c r="D41" s="16">
        <f>D42+D43</f>
        <v>2500000</v>
      </c>
      <c r="E41" s="20">
        <f>E42+E43</f>
        <v>2500000</v>
      </c>
      <c r="F41" s="16">
        <f>F42+F43</f>
        <v>0</v>
      </c>
      <c r="G41" s="16">
        <f>G42+G43</f>
        <v>0</v>
      </c>
      <c r="H41" s="21"/>
    </row>
    <row r="42" spans="1:8" ht="31.5" x14ac:dyDescent="0.25">
      <c r="A42" s="36"/>
      <c r="B42" s="55"/>
      <c r="C42" s="22" t="s">
        <v>67</v>
      </c>
      <c r="D42" s="17"/>
      <c r="E42" s="19"/>
      <c r="F42" s="17"/>
      <c r="G42" s="17"/>
      <c r="H42" s="21"/>
    </row>
    <row r="43" spans="1:8" ht="28.5" customHeight="1" x14ac:dyDescent="0.25">
      <c r="A43" s="37"/>
      <c r="B43" s="56"/>
      <c r="C43" s="22" t="s">
        <v>68</v>
      </c>
      <c r="D43" s="17">
        <v>2500000</v>
      </c>
      <c r="E43" s="19">
        <v>2500000</v>
      </c>
      <c r="F43" s="17">
        <f>D43-E43</f>
        <v>0</v>
      </c>
      <c r="G43" s="17"/>
      <c r="H43" s="22"/>
    </row>
    <row r="44" spans="1:8" ht="15.75" x14ac:dyDescent="0.25">
      <c r="A44" s="35">
        <v>12</v>
      </c>
      <c r="B44" s="54" t="s">
        <v>87</v>
      </c>
      <c r="C44" s="27" t="s">
        <v>66</v>
      </c>
      <c r="D44" s="16">
        <f>D45+D46</f>
        <v>0</v>
      </c>
      <c r="E44" s="20">
        <f>E45+E46</f>
        <v>0</v>
      </c>
      <c r="F44" s="16">
        <f>F45+F46</f>
        <v>0</v>
      </c>
      <c r="G44" s="16">
        <f>G45+G46</f>
        <v>0</v>
      </c>
      <c r="H44" s="21"/>
    </row>
    <row r="45" spans="1:8" ht="31.5" customHeight="1" x14ac:dyDescent="0.25">
      <c r="A45" s="36"/>
      <c r="B45" s="55"/>
      <c r="C45" s="22" t="s">
        <v>67</v>
      </c>
      <c r="D45" s="17"/>
      <c r="E45" s="19"/>
      <c r="F45" s="17"/>
      <c r="G45" s="17"/>
      <c r="H45" s="21"/>
    </row>
    <row r="46" spans="1:8" ht="38.25" customHeight="1" x14ac:dyDescent="0.25">
      <c r="A46" s="37"/>
      <c r="B46" s="56"/>
      <c r="C46" s="22" t="s">
        <v>68</v>
      </c>
      <c r="D46" s="17"/>
      <c r="E46" s="19"/>
      <c r="F46" s="17">
        <f>D46-E46</f>
        <v>0</v>
      </c>
      <c r="G46" s="17"/>
      <c r="H46" s="22"/>
    </row>
    <row r="47" spans="1:8" ht="21.75" customHeight="1" x14ac:dyDescent="0.25">
      <c r="A47" s="35">
        <v>13</v>
      </c>
      <c r="B47" s="54" t="s">
        <v>88</v>
      </c>
      <c r="C47" s="27" t="s">
        <v>66</v>
      </c>
      <c r="D47" s="16">
        <f>D48+D49</f>
        <v>87500</v>
      </c>
      <c r="E47" s="20">
        <f>E48+E49</f>
        <v>0</v>
      </c>
      <c r="F47" s="16">
        <f>F48+F49</f>
        <v>87500</v>
      </c>
      <c r="G47" s="16">
        <f>G48+G49</f>
        <v>0</v>
      </c>
      <c r="H47" s="21"/>
    </row>
    <row r="48" spans="1:8" ht="27.75" customHeight="1" x14ac:dyDescent="0.25">
      <c r="A48" s="36"/>
      <c r="B48" s="55"/>
      <c r="C48" s="22" t="s">
        <v>67</v>
      </c>
      <c r="D48" s="17"/>
      <c r="E48" s="19"/>
      <c r="F48" s="17"/>
      <c r="G48" s="17"/>
      <c r="H48" s="21"/>
    </row>
    <row r="49" spans="1:8" ht="27" customHeight="1" x14ac:dyDescent="0.25">
      <c r="A49" s="37"/>
      <c r="B49" s="56"/>
      <c r="C49" s="22" t="s">
        <v>68</v>
      </c>
      <c r="D49" s="17">
        <v>87500</v>
      </c>
      <c r="E49" s="19"/>
      <c r="F49" s="17">
        <f>D49-E49</f>
        <v>87500</v>
      </c>
      <c r="G49" s="17"/>
      <c r="H49" s="22" t="s">
        <v>51</v>
      </c>
    </row>
    <row r="50" spans="1:8" ht="20.25" customHeight="1" x14ac:dyDescent="0.25">
      <c r="A50" s="35">
        <v>14</v>
      </c>
      <c r="B50" s="54" t="s">
        <v>89</v>
      </c>
      <c r="C50" s="27" t="s">
        <v>66</v>
      </c>
      <c r="D50" s="16">
        <f>D51+D52</f>
        <v>0</v>
      </c>
      <c r="E50" s="20">
        <f>E51+E52</f>
        <v>0</v>
      </c>
      <c r="F50" s="16">
        <f>F51+F52</f>
        <v>0</v>
      </c>
      <c r="G50" s="16">
        <f>G51+G52</f>
        <v>0</v>
      </c>
      <c r="H50" s="21"/>
    </row>
    <row r="51" spans="1:8" ht="27.75" customHeight="1" x14ac:dyDescent="0.25">
      <c r="A51" s="36"/>
      <c r="B51" s="55"/>
      <c r="C51" s="22" t="s">
        <v>67</v>
      </c>
      <c r="D51" s="17"/>
      <c r="E51" s="19"/>
      <c r="F51" s="17"/>
      <c r="G51" s="17"/>
      <c r="H51" s="21"/>
    </row>
    <row r="52" spans="1:8" ht="31.5" customHeight="1" x14ac:dyDescent="0.25">
      <c r="A52" s="37"/>
      <c r="B52" s="56"/>
      <c r="C52" s="22" t="s">
        <v>68</v>
      </c>
      <c r="D52" s="17"/>
      <c r="E52" s="19"/>
      <c r="F52" s="17"/>
      <c r="G52" s="17"/>
      <c r="H52" s="21"/>
    </row>
    <row r="53" spans="1:8" ht="15.75" x14ac:dyDescent="0.25">
      <c r="A53" s="35">
        <v>15</v>
      </c>
      <c r="B53" s="54" t="s">
        <v>90</v>
      </c>
      <c r="C53" s="27" t="s">
        <v>66</v>
      </c>
      <c r="D53" s="16">
        <f>D54+D55</f>
        <v>1809450</v>
      </c>
      <c r="E53" s="20">
        <f>E54+E55</f>
        <v>1040000</v>
      </c>
      <c r="F53" s="16">
        <f>F54+F55</f>
        <v>769450</v>
      </c>
      <c r="G53" s="16">
        <f>G54+G55</f>
        <v>0</v>
      </c>
      <c r="H53" s="21"/>
    </row>
    <row r="54" spans="1:8" ht="30" customHeight="1" x14ac:dyDescent="0.25">
      <c r="A54" s="36"/>
      <c r="B54" s="55"/>
      <c r="C54" s="22" t="s">
        <v>67</v>
      </c>
      <c r="D54" s="17"/>
      <c r="E54" s="19"/>
      <c r="F54" s="17"/>
      <c r="G54" s="17"/>
      <c r="H54" s="21"/>
    </row>
    <row r="55" spans="1:8" ht="44.25" customHeight="1" x14ac:dyDescent="0.25">
      <c r="A55" s="37"/>
      <c r="B55" s="56"/>
      <c r="C55" s="22" t="s">
        <v>68</v>
      </c>
      <c r="D55" s="17">
        <v>1809450</v>
      </c>
      <c r="E55" s="19">
        <v>1040000</v>
      </c>
      <c r="F55" s="17">
        <f>D55-E55</f>
        <v>769450</v>
      </c>
      <c r="G55" s="17"/>
      <c r="H55" s="18" t="s">
        <v>50</v>
      </c>
    </row>
    <row r="56" spans="1:8" ht="17.25" customHeight="1" x14ac:dyDescent="0.25">
      <c r="A56" s="35">
        <v>16</v>
      </c>
      <c r="B56" s="54" t="s">
        <v>91</v>
      </c>
      <c r="C56" s="27" t="s">
        <v>66</v>
      </c>
      <c r="D56" s="16">
        <f>D57+D58</f>
        <v>540000</v>
      </c>
      <c r="E56" s="20">
        <f>E57+E58</f>
        <v>185444.42</v>
      </c>
      <c r="F56" s="16">
        <f>F57+F58</f>
        <v>354555.57999999996</v>
      </c>
      <c r="G56" s="16">
        <f>G57+G58</f>
        <v>0</v>
      </c>
      <c r="H56" s="21"/>
    </row>
    <row r="57" spans="1:8" ht="27.75" customHeight="1" x14ac:dyDescent="0.25">
      <c r="A57" s="36"/>
      <c r="B57" s="55"/>
      <c r="C57" s="22" t="s">
        <v>67</v>
      </c>
      <c r="D57" s="17"/>
      <c r="E57" s="19"/>
      <c r="F57" s="17">
        <f>D57-E57</f>
        <v>0</v>
      </c>
      <c r="G57" s="17"/>
      <c r="H57" s="21"/>
    </row>
    <row r="58" spans="1:8" ht="30.75" customHeight="1" x14ac:dyDescent="0.25">
      <c r="A58" s="37"/>
      <c r="B58" s="56"/>
      <c r="C58" s="22" t="s">
        <v>68</v>
      </c>
      <c r="D58" s="17">
        <v>540000</v>
      </c>
      <c r="E58" s="19">
        <v>185444.42</v>
      </c>
      <c r="F58" s="17">
        <f>D58-E58</f>
        <v>354555.57999999996</v>
      </c>
      <c r="G58" s="17"/>
      <c r="H58" s="22" t="s">
        <v>43</v>
      </c>
    </row>
    <row r="59" spans="1:8" ht="17.25" customHeight="1" x14ac:dyDescent="0.25">
      <c r="A59" s="35">
        <v>17</v>
      </c>
      <c r="B59" s="54" t="s">
        <v>92</v>
      </c>
      <c r="C59" s="27" t="s">
        <v>66</v>
      </c>
      <c r="D59" s="16">
        <f>D60+D61</f>
        <v>200000000</v>
      </c>
      <c r="E59" s="20">
        <f>E60+E61</f>
        <v>200000000</v>
      </c>
      <c r="F59" s="16">
        <f>F60+F61</f>
        <v>0</v>
      </c>
      <c r="G59" s="16">
        <f>G60+G61</f>
        <v>0</v>
      </c>
      <c r="H59" s="21"/>
    </row>
    <row r="60" spans="1:8" ht="29.25" customHeight="1" x14ac:dyDescent="0.25">
      <c r="A60" s="36"/>
      <c r="B60" s="55"/>
      <c r="C60" s="22" t="s">
        <v>67</v>
      </c>
      <c r="D60" s="17"/>
      <c r="E60" s="19"/>
      <c r="F60" s="17">
        <f>D60-E60</f>
        <v>0</v>
      </c>
      <c r="G60" s="17"/>
      <c r="H60" s="21"/>
    </row>
    <row r="61" spans="1:8" ht="66.75" customHeight="1" x14ac:dyDescent="0.25">
      <c r="A61" s="37"/>
      <c r="B61" s="56"/>
      <c r="C61" s="22" t="s">
        <v>68</v>
      </c>
      <c r="D61" s="17">
        <v>200000000</v>
      </c>
      <c r="E61" s="19">
        <v>200000000</v>
      </c>
      <c r="F61" s="17">
        <f>D61-E61</f>
        <v>0</v>
      </c>
      <c r="G61" s="17"/>
      <c r="H61" s="22"/>
    </row>
    <row r="62" spans="1:8" ht="17.25" customHeight="1" x14ac:dyDescent="0.25">
      <c r="A62" s="35">
        <v>18</v>
      </c>
      <c r="B62" s="54" t="s">
        <v>93</v>
      </c>
      <c r="C62" s="27" t="s">
        <v>66</v>
      </c>
      <c r="D62" s="16">
        <f>D63+D64</f>
        <v>10587826.98</v>
      </c>
      <c r="E62" s="20">
        <f>E63+E64</f>
        <v>10534238.510000002</v>
      </c>
      <c r="F62" s="16">
        <f>F63+F64</f>
        <v>53588.469999999739</v>
      </c>
      <c r="G62" s="16">
        <f>G63+G64</f>
        <v>0</v>
      </c>
      <c r="H62" s="21"/>
    </row>
    <row r="63" spans="1:8" ht="29.25" customHeight="1" x14ac:dyDescent="0.25">
      <c r="A63" s="36"/>
      <c r="B63" s="55"/>
      <c r="C63" s="22" t="s">
        <v>67</v>
      </c>
      <c r="D63" s="17">
        <v>5456610.54</v>
      </c>
      <c r="E63" s="19">
        <v>5422722.1500000004</v>
      </c>
      <c r="F63" s="17">
        <f>D63-E63</f>
        <v>33888.389999999665</v>
      </c>
      <c r="G63" s="17"/>
      <c r="H63" s="24" t="s">
        <v>6</v>
      </c>
    </row>
    <row r="64" spans="1:8" ht="50.25" customHeight="1" x14ac:dyDescent="0.25">
      <c r="A64" s="37"/>
      <c r="B64" s="56"/>
      <c r="C64" s="22" t="s">
        <v>68</v>
      </c>
      <c r="D64" s="17">
        <v>5131216.4400000004</v>
      </c>
      <c r="E64" s="19">
        <v>5111516.3600000003</v>
      </c>
      <c r="F64" s="17">
        <f>D64-E64</f>
        <v>19700.080000000075</v>
      </c>
      <c r="G64" s="17"/>
      <c r="H64" s="25" t="s">
        <v>52</v>
      </c>
    </row>
    <row r="65" spans="1:8" ht="15.75" x14ac:dyDescent="0.25">
      <c r="A65" s="57"/>
      <c r="B65" s="60" t="s">
        <v>69</v>
      </c>
      <c r="C65" s="27" t="s">
        <v>66</v>
      </c>
      <c r="D65" s="16">
        <f>D66+D67+D68</f>
        <v>230891966.84</v>
      </c>
      <c r="E65" s="20">
        <f>E66+E67+E68</f>
        <v>229314574.78999999</v>
      </c>
      <c r="F65" s="16">
        <f>F66+F67+F68</f>
        <v>1577392.0499999952</v>
      </c>
      <c r="G65" s="16">
        <f>G66+G67+G68</f>
        <v>0</v>
      </c>
      <c r="H65" s="21"/>
    </row>
    <row r="66" spans="1:8" ht="31.5" x14ac:dyDescent="0.25">
      <c r="A66" s="58"/>
      <c r="B66" s="61"/>
      <c r="C66" s="30" t="s">
        <v>70</v>
      </c>
      <c r="D66" s="16">
        <v>0</v>
      </c>
      <c r="E66" s="20">
        <v>0</v>
      </c>
      <c r="F66" s="16">
        <f>D66-E66</f>
        <v>0</v>
      </c>
      <c r="G66" s="16"/>
      <c r="H66" s="21"/>
    </row>
    <row r="67" spans="1:8" ht="31.5" x14ac:dyDescent="0.25">
      <c r="A67" s="58"/>
      <c r="B67" s="61"/>
      <c r="C67" s="27" t="s">
        <v>67</v>
      </c>
      <c r="D67" s="16">
        <f>D12+D15+D18+D21+D24+D27+D30+D33+D36+D39+D42+D45+D48+D51+D54+D57+D63</f>
        <v>14623800.399999999</v>
      </c>
      <c r="E67" s="16">
        <f>E12+E15+E18+E21+E24+E27+E30+E33+E36+E39+E42+E45+E48+E51+E54+E57+E63</f>
        <v>14527614.01</v>
      </c>
      <c r="F67" s="16">
        <f>D67-E67</f>
        <v>96186.389999998733</v>
      </c>
      <c r="G67" s="20">
        <f>G12+G15+G18+G21+G24+G27+G30+G33+G36+G39+G42+G45+G48+G51+G54+G57+G60+G63</f>
        <v>0</v>
      </c>
      <c r="H67" s="21"/>
    </row>
    <row r="68" spans="1:8" ht="31.5" x14ac:dyDescent="0.25">
      <c r="A68" s="59"/>
      <c r="B68" s="62"/>
      <c r="C68" s="27" t="s">
        <v>68</v>
      </c>
      <c r="D68" s="16">
        <f>D13+D19+D22+D25+D28+D31+D34+D37+D40+D43+D46+D49+D52+D55+D58+D61+D64</f>
        <v>216268166.44</v>
      </c>
      <c r="E68" s="16">
        <f>E13+E19+E22+E25+E28+E31+E34+E37+E40+E43+E46+E49+E52+E55+E58+E61+E64</f>
        <v>214786960.78</v>
      </c>
      <c r="F68" s="16">
        <f>D68-E68</f>
        <v>1481205.6599999964</v>
      </c>
      <c r="G68" s="16">
        <f>G13+G19+G22+G25+G28+G31+G34+G37+G40+G43+G46+G49+G52+G55+G58+G64</f>
        <v>0</v>
      </c>
      <c r="H68" s="21"/>
    </row>
    <row r="70" spans="1:8" ht="15.75" x14ac:dyDescent="0.25">
      <c r="B70" s="12" t="s">
        <v>71</v>
      </c>
    </row>
    <row r="72" spans="1:8" ht="22.5" customHeight="1" x14ac:dyDescent="0.25">
      <c r="B72" s="1" t="s">
        <v>96</v>
      </c>
      <c r="C72" s="29" t="s">
        <v>97</v>
      </c>
      <c r="D72" s="1" t="s">
        <v>98</v>
      </c>
    </row>
    <row r="73" spans="1:8" x14ac:dyDescent="0.25">
      <c r="B73" s="13" t="s">
        <v>72</v>
      </c>
      <c r="C73" s="31" t="s">
        <v>73</v>
      </c>
      <c r="D73" s="63" t="s">
        <v>74</v>
      </c>
      <c r="E73" s="64"/>
      <c r="F73" s="64"/>
    </row>
  </sheetData>
  <mergeCells count="53">
    <mergeCell ref="A65:A68"/>
    <mergeCell ref="B65:B68"/>
    <mergeCell ref="D73:F73"/>
    <mergeCell ref="A50:A52"/>
    <mergeCell ref="B50:B52"/>
    <mergeCell ref="A53:A55"/>
    <mergeCell ref="B53:B55"/>
    <mergeCell ref="A56:A58"/>
    <mergeCell ref="B56:B58"/>
    <mergeCell ref="A62:A64"/>
    <mergeCell ref="B62:B64"/>
    <mergeCell ref="A47:A49"/>
    <mergeCell ref="B47:B49"/>
    <mergeCell ref="A32:A34"/>
    <mergeCell ref="B32:B34"/>
    <mergeCell ref="A35:A37"/>
    <mergeCell ref="B35:B37"/>
    <mergeCell ref="A38:A40"/>
    <mergeCell ref="B38:B40"/>
    <mergeCell ref="A41:A43"/>
    <mergeCell ref="B41:B43"/>
    <mergeCell ref="A44:A46"/>
    <mergeCell ref="B44:B46"/>
    <mergeCell ref="A11:A13"/>
    <mergeCell ref="B11:B13"/>
    <mergeCell ref="A59:A61"/>
    <mergeCell ref="B59:B61"/>
    <mergeCell ref="A14:A16"/>
    <mergeCell ref="B14:B16"/>
    <mergeCell ref="A17:A19"/>
    <mergeCell ref="B17:B19"/>
    <mergeCell ref="A20:A22"/>
    <mergeCell ref="B20:B22"/>
    <mergeCell ref="A23:A25"/>
    <mergeCell ref="B23:B25"/>
    <mergeCell ref="A26:A28"/>
    <mergeCell ref="B26:B28"/>
    <mergeCell ref="A29:A31"/>
    <mergeCell ref="B29:B31"/>
    <mergeCell ref="A1:H1"/>
    <mergeCell ref="A2:H2"/>
    <mergeCell ref="A3:H3"/>
    <mergeCell ref="A4:H4"/>
    <mergeCell ref="A7:A10"/>
    <mergeCell ref="B7:B10"/>
    <mergeCell ref="C7:C10"/>
    <mergeCell ref="F7:G7"/>
    <mergeCell ref="H7:H10"/>
    <mergeCell ref="F8:F10"/>
    <mergeCell ref="D7:E8"/>
    <mergeCell ref="D9:D10"/>
    <mergeCell ref="E9:E10"/>
    <mergeCell ref="G8:G10"/>
  </mergeCells>
  <printOptions horizontalCentered="1"/>
  <pageMargins left="3.937007874015748E-2" right="3.937007874015748E-2" top="0.74803149606299213" bottom="0.74803149606299213" header="0.31496062992125984" footer="0.31496062992125984"/>
  <pageSetup paperSize="9" scale="45" orientation="portrait" r:id="rId1"/>
  <rowBreaks count="1" manualBreakCount="1">
    <brk id="4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2"/>
  <sheetViews>
    <sheetView tabSelected="1" zoomScaleNormal="100" workbookViewId="0">
      <selection activeCell="I9" sqref="I9"/>
    </sheetView>
  </sheetViews>
  <sheetFormatPr defaultRowHeight="15" x14ac:dyDescent="0.25"/>
  <cols>
    <col min="1" max="1" width="6" style="1" customWidth="1"/>
    <col min="2" max="2" width="27.28515625" style="1" customWidth="1"/>
    <col min="3" max="3" width="8.7109375" style="1" customWidth="1"/>
    <col min="4" max="4" width="15.28515625" style="9" customWidth="1"/>
    <col min="5" max="5" width="17.140625" style="1" customWidth="1"/>
    <col min="6" max="6" width="49.28515625" style="1" customWidth="1"/>
    <col min="7" max="16384" width="9.140625" style="1"/>
  </cols>
  <sheetData>
    <row r="1" spans="1:15" ht="18.75" x14ac:dyDescent="0.25">
      <c r="A1" s="33" t="s">
        <v>9</v>
      </c>
      <c r="B1" s="33"/>
      <c r="C1" s="33"/>
      <c r="D1" s="33"/>
      <c r="E1" s="33"/>
      <c r="F1" s="33"/>
    </row>
    <row r="3" spans="1:15" ht="16.5" x14ac:dyDescent="0.25">
      <c r="A3" s="67" t="s">
        <v>0</v>
      </c>
      <c r="B3" s="67" t="s">
        <v>10</v>
      </c>
      <c r="C3" s="67" t="s">
        <v>11</v>
      </c>
      <c r="D3" s="69" t="s">
        <v>12</v>
      </c>
      <c r="E3" s="70"/>
      <c r="F3" s="67" t="s">
        <v>13</v>
      </c>
    </row>
    <row r="4" spans="1:15" ht="16.5" x14ac:dyDescent="0.25">
      <c r="A4" s="68"/>
      <c r="B4" s="68"/>
      <c r="C4" s="68"/>
      <c r="D4" s="8" t="s">
        <v>14</v>
      </c>
      <c r="E4" s="2" t="s">
        <v>15</v>
      </c>
      <c r="F4" s="68"/>
    </row>
    <row r="5" spans="1:15" ht="100.5" customHeight="1" x14ac:dyDescent="0.25">
      <c r="A5" s="2">
        <v>1</v>
      </c>
      <c r="B5" s="3" t="s">
        <v>57</v>
      </c>
      <c r="C5" s="2" t="s">
        <v>16</v>
      </c>
      <c r="D5" s="8">
        <v>56</v>
      </c>
      <c r="E5" s="2">
        <v>56</v>
      </c>
      <c r="F5" s="4"/>
    </row>
    <row r="6" spans="1:15" ht="99.75" customHeight="1" x14ac:dyDescent="0.25">
      <c r="A6" s="2">
        <v>2</v>
      </c>
      <c r="B6" s="3" t="s">
        <v>58</v>
      </c>
      <c r="C6" s="2" t="s">
        <v>16</v>
      </c>
      <c r="D6" s="8">
        <v>280</v>
      </c>
      <c r="E6" s="2">
        <v>336</v>
      </c>
      <c r="F6" s="4" t="s">
        <v>46</v>
      </c>
    </row>
    <row r="7" spans="1:15" ht="49.5" x14ac:dyDescent="0.25">
      <c r="A7" s="2">
        <v>3</v>
      </c>
      <c r="B7" s="3" t="s">
        <v>39</v>
      </c>
      <c r="C7" s="2" t="s">
        <v>16</v>
      </c>
      <c r="D7" s="8">
        <v>64</v>
      </c>
      <c r="E7" s="2">
        <v>52</v>
      </c>
      <c r="F7" s="4" t="s">
        <v>47</v>
      </c>
    </row>
    <row r="8" spans="1:15" ht="49.5" x14ac:dyDescent="0.25">
      <c r="A8" s="2">
        <v>4</v>
      </c>
      <c r="B8" s="3" t="s">
        <v>17</v>
      </c>
      <c r="C8" s="2" t="s">
        <v>18</v>
      </c>
      <c r="D8" s="8">
        <v>1331</v>
      </c>
      <c r="E8" s="2">
        <v>2655</v>
      </c>
      <c r="F8" s="5" t="s">
        <v>19</v>
      </c>
    </row>
    <row r="9" spans="1:15" ht="49.5" x14ac:dyDescent="0.25">
      <c r="A9" s="2">
        <v>5</v>
      </c>
      <c r="B9" s="3" t="s">
        <v>20</v>
      </c>
      <c r="C9" s="2" t="s">
        <v>18</v>
      </c>
      <c r="D9" s="8">
        <v>390</v>
      </c>
      <c r="E9" s="2">
        <v>309.7</v>
      </c>
      <c r="F9" s="5" t="s">
        <v>19</v>
      </c>
    </row>
    <row r="10" spans="1:15" ht="54" customHeight="1" x14ac:dyDescent="0.25">
      <c r="A10" s="2">
        <v>6</v>
      </c>
      <c r="B10" s="3" t="s">
        <v>21</v>
      </c>
      <c r="C10" s="2" t="s">
        <v>18</v>
      </c>
      <c r="D10" s="8">
        <v>596</v>
      </c>
      <c r="E10" s="2">
        <v>737.36</v>
      </c>
      <c r="F10" s="4" t="s">
        <v>54</v>
      </c>
    </row>
    <row r="11" spans="1:15" ht="104.25" customHeight="1" x14ac:dyDescent="0.25">
      <c r="A11" s="2">
        <v>7</v>
      </c>
      <c r="B11" s="3" t="s">
        <v>22</v>
      </c>
      <c r="C11" s="2" t="s">
        <v>23</v>
      </c>
      <c r="D11" s="8">
        <v>1</v>
      </c>
      <c r="E11" s="2">
        <v>1</v>
      </c>
      <c r="F11" s="4" t="s">
        <v>45</v>
      </c>
    </row>
    <row r="12" spans="1:15" ht="55.5" customHeight="1" x14ac:dyDescent="0.25">
      <c r="A12" s="2">
        <v>8</v>
      </c>
      <c r="B12" s="3" t="s">
        <v>24</v>
      </c>
      <c r="C12" s="2" t="s">
        <v>25</v>
      </c>
      <c r="D12" s="8">
        <v>5</v>
      </c>
      <c r="E12" s="10">
        <v>5</v>
      </c>
      <c r="F12" s="6" t="s">
        <v>56</v>
      </c>
      <c r="H12" s="65" t="s">
        <v>44</v>
      </c>
      <c r="I12" s="66"/>
      <c r="J12" s="66"/>
      <c r="K12" s="66"/>
      <c r="L12" s="66"/>
      <c r="M12" s="66"/>
      <c r="N12" s="66"/>
      <c r="O12" s="66"/>
    </row>
    <row r="13" spans="1:15" ht="49.5" x14ac:dyDescent="0.25">
      <c r="A13" s="2">
        <v>9</v>
      </c>
      <c r="B13" s="3" t="s">
        <v>26</v>
      </c>
      <c r="C13" s="2" t="s">
        <v>25</v>
      </c>
      <c r="D13" s="8">
        <v>4</v>
      </c>
      <c r="E13" s="10">
        <v>4</v>
      </c>
      <c r="F13" s="6" t="s">
        <v>56</v>
      </c>
    </row>
    <row r="14" spans="1:15" ht="66" x14ac:dyDescent="0.25">
      <c r="A14" s="2">
        <v>10</v>
      </c>
      <c r="B14" s="3" t="s">
        <v>27</v>
      </c>
      <c r="C14" s="2" t="s">
        <v>28</v>
      </c>
      <c r="D14" s="8">
        <v>90</v>
      </c>
      <c r="E14" s="2">
        <v>90.5</v>
      </c>
      <c r="F14" s="5" t="s">
        <v>29</v>
      </c>
    </row>
    <row r="15" spans="1:15" ht="84.75" customHeight="1" x14ac:dyDescent="0.25">
      <c r="A15" s="2">
        <v>11</v>
      </c>
      <c r="B15" s="3" t="s">
        <v>40</v>
      </c>
      <c r="C15" s="2" t="s">
        <v>18</v>
      </c>
      <c r="D15" s="8">
        <v>35</v>
      </c>
      <c r="E15" s="2">
        <v>35</v>
      </c>
      <c r="F15" s="4" t="s">
        <v>55</v>
      </c>
    </row>
    <row r="16" spans="1:15" ht="71.25" customHeight="1" x14ac:dyDescent="0.25">
      <c r="A16" s="2">
        <v>12</v>
      </c>
      <c r="B16" s="3" t="s">
        <v>30</v>
      </c>
      <c r="C16" s="2" t="s">
        <v>23</v>
      </c>
      <c r="D16" s="8">
        <v>1</v>
      </c>
      <c r="E16" s="2">
        <v>1</v>
      </c>
      <c r="F16" s="4"/>
    </row>
    <row r="17" spans="1:6" ht="62.25" customHeight="1" x14ac:dyDescent="0.25">
      <c r="A17" s="2">
        <v>13</v>
      </c>
      <c r="B17" s="3" t="s">
        <v>31</v>
      </c>
      <c r="C17" s="2" t="s">
        <v>23</v>
      </c>
      <c r="D17" s="8">
        <v>13</v>
      </c>
      <c r="E17" s="2">
        <v>30</v>
      </c>
      <c r="F17" s="4" t="s">
        <v>53</v>
      </c>
    </row>
    <row r="18" spans="1:6" ht="49.5" x14ac:dyDescent="0.25">
      <c r="A18" s="2">
        <v>14</v>
      </c>
      <c r="B18" s="3" t="s">
        <v>32</v>
      </c>
      <c r="C18" s="2" t="s">
        <v>23</v>
      </c>
      <c r="D18" s="8">
        <v>3846</v>
      </c>
      <c r="E18" s="2">
        <v>2212</v>
      </c>
      <c r="F18" s="4" t="s">
        <v>53</v>
      </c>
    </row>
    <row r="19" spans="1:6" ht="49.5" x14ac:dyDescent="0.25">
      <c r="A19" s="2">
        <v>15</v>
      </c>
      <c r="B19" s="3" t="s">
        <v>33</v>
      </c>
      <c r="C19" s="2" t="s">
        <v>34</v>
      </c>
      <c r="D19" s="8">
        <v>14.2</v>
      </c>
      <c r="E19" s="2">
        <v>14.2</v>
      </c>
      <c r="F19" s="4"/>
    </row>
    <row r="20" spans="1:6" ht="83.25" customHeight="1" x14ac:dyDescent="0.25">
      <c r="A20" s="2">
        <v>16</v>
      </c>
      <c r="B20" s="3" t="s">
        <v>35</v>
      </c>
      <c r="C20" s="2" t="s">
        <v>36</v>
      </c>
      <c r="D20" s="8">
        <v>5</v>
      </c>
      <c r="E20" s="2">
        <v>50</v>
      </c>
      <c r="F20" s="4" t="s">
        <v>49</v>
      </c>
    </row>
    <row r="21" spans="1:6" ht="314.25" customHeight="1" x14ac:dyDescent="0.25">
      <c r="A21" s="2">
        <v>17</v>
      </c>
      <c r="B21" s="3" t="s">
        <v>41</v>
      </c>
      <c r="C21" s="2" t="s">
        <v>23</v>
      </c>
      <c r="D21" s="8">
        <v>7</v>
      </c>
      <c r="E21" s="2">
        <v>9</v>
      </c>
      <c r="F21" s="7" t="s">
        <v>42</v>
      </c>
    </row>
    <row r="22" spans="1:6" ht="88.5" customHeight="1" x14ac:dyDescent="0.25">
      <c r="A22" s="2">
        <v>18</v>
      </c>
      <c r="B22" s="3" t="s">
        <v>37</v>
      </c>
      <c r="C22" s="2" t="s">
        <v>38</v>
      </c>
      <c r="D22" s="8">
        <v>107.3</v>
      </c>
      <c r="E22" s="2">
        <v>109</v>
      </c>
      <c r="F22" s="11" t="s">
        <v>59</v>
      </c>
    </row>
  </sheetData>
  <mergeCells count="7">
    <mergeCell ref="H12:O12"/>
    <mergeCell ref="A1:F1"/>
    <mergeCell ref="A3:A4"/>
    <mergeCell ref="B3:B4"/>
    <mergeCell ref="C3:C4"/>
    <mergeCell ref="D3:E3"/>
    <mergeCell ref="F3:F4"/>
  </mergeCells>
  <printOptions horizontalCentered="1"/>
  <pageMargins left="0.31496062992125984" right="0.31496062992125984" top="0.35433070866141736" bottom="0.35433070866141736" header="0.31496062992125984" footer="0.31496062992125984"/>
  <pageSetup paperSize="9" scale="60" orientation="portrait"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раздел 3</vt:lpstr>
      <vt:lpstr>раздел 4</vt:lpstr>
      <vt:lpstr>'раздел 3'!Область_печати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2021-03-17T11:12:47Z</dcterms:modified>
</cp:coreProperties>
</file>