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30"/>
  </bookViews>
  <sheets>
    <sheet name="Основной" sheetId="1" r:id="rId1"/>
  </sheets>
  <definedNames>
    <definedName name="_xlnm.Print_Titles" localSheetId="0">Основной!$A:$A</definedName>
  </definedNames>
  <calcPr calcId="162913"/>
</workbook>
</file>

<file path=xl/calcChain.xml><?xml version="1.0" encoding="utf-8"?>
<calcChain xmlns="http://schemas.openxmlformats.org/spreadsheetml/2006/main">
  <c r="V7" i="1" l="1"/>
  <c r="BX13" i="1" l="1"/>
  <c r="BX12" i="1"/>
  <c r="BX11" i="1"/>
  <c r="BX10" i="1"/>
  <c r="BX9" i="1"/>
  <c r="BX8" i="1"/>
  <c r="BX7" i="1"/>
  <c r="BX6" i="1"/>
  <c r="BX5" i="1"/>
  <c r="CA5" i="1"/>
  <c r="AB5" i="1"/>
  <c r="BC13" i="1"/>
  <c r="BC12" i="1"/>
  <c r="BC11" i="1"/>
  <c r="BC10" i="1"/>
  <c r="BC9" i="1"/>
  <c r="BC8" i="1"/>
  <c r="BC7" i="1"/>
  <c r="BC6" i="1"/>
  <c r="BC5" i="1"/>
  <c r="BL5" i="1"/>
  <c r="BL13" i="1"/>
  <c r="BL12" i="1"/>
  <c r="BL11" i="1"/>
  <c r="BL10" i="1"/>
  <c r="BL9" i="1"/>
  <c r="BL8" i="1"/>
  <c r="BL7" i="1"/>
  <c r="BL6" i="1"/>
  <c r="BI5" i="1"/>
  <c r="BU5" i="1"/>
  <c r="CG13" i="1"/>
  <c r="CG12" i="1"/>
  <c r="CG11" i="1"/>
  <c r="CG10" i="1"/>
  <c r="CG9" i="1"/>
  <c r="CG8" i="1"/>
  <c r="CG7" i="1"/>
  <c r="CG6" i="1"/>
  <c r="CG5" i="1"/>
  <c r="AZ13" i="1"/>
  <c r="AZ12" i="1"/>
  <c r="AZ11" i="1"/>
  <c r="AZ10" i="1"/>
  <c r="AZ9" i="1"/>
  <c r="AZ8" i="1"/>
  <c r="AZ7" i="1"/>
  <c r="AZ6" i="1"/>
  <c r="AZ5" i="1"/>
  <c r="J12" i="1" l="1"/>
  <c r="J7" i="1"/>
  <c r="J6" i="1"/>
  <c r="J5" i="1"/>
  <c r="P12" i="1" l="1"/>
  <c r="M10" i="1"/>
  <c r="AE7" i="1"/>
  <c r="P8" i="1"/>
  <c r="M8" i="1"/>
  <c r="P7" i="1" l="1"/>
  <c r="BI6" i="1"/>
  <c r="AE5" i="1"/>
  <c r="V6" i="1"/>
  <c r="S6" i="1"/>
  <c r="S13" i="1"/>
  <c r="S12" i="1"/>
  <c r="S11" i="1"/>
  <c r="S10" i="1"/>
  <c r="S9" i="1"/>
  <c r="S8" i="1"/>
  <c r="S7" i="1"/>
  <c r="S5" i="1"/>
  <c r="P6" i="1"/>
  <c r="M5" i="1"/>
  <c r="CA13" i="1"/>
  <c r="CA12" i="1"/>
  <c r="CA11" i="1"/>
  <c r="CA10" i="1"/>
  <c r="CA9" i="1"/>
  <c r="CA8" i="1"/>
  <c r="CA7" i="1"/>
  <c r="CA6" i="1"/>
  <c r="BU13" i="1"/>
  <c r="BU12" i="1"/>
  <c r="BU11" i="1"/>
  <c r="BU10" i="1"/>
  <c r="BU9" i="1"/>
  <c r="BU8" i="1"/>
  <c r="BU7" i="1"/>
  <c r="BU6" i="1"/>
  <c r="BR13" i="1"/>
  <c r="BR12" i="1"/>
  <c r="BR11" i="1"/>
  <c r="BR10" i="1"/>
  <c r="BR9" i="1"/>
  <c r="BR8" i="1"/>
  <c r="BR7" i="1"/>
  <c r="BR6" i="1"/>
  <c r="BR5" i="1"/>
  <c r="BO13" i="1"/>
  <c r="BO12" i="1"/>
  <c r="BO11" i="1"/>
  <c r="BO10" i="1"/>
  <c r="BO9" i="1"/>
  <c r="BO8" i="1"/>
  <c r="BO7" i="1"/>
  <c r="BO6" i="1"/>
  <c r="BO5" i="1"/>
  <c r="BI13" i="1"/>
  <c r="BI12" i="1"/>
  <c r="BI11" i="1"/>
  <c r="BI10" i="1"/>
  <c r="BI9" i="1"/>
  <c r="BI8" i="1"/>
  <c r="BI7" i="1"/>
  <c r="AW13" i="1"/>
  <c r="AW12" i="1"/>
  <c r="AW11" i="1"/>
  <c r="AW10" i="1"/>
  <c r="AW9" i="1"/>
  <c r="AW8" i="1"/>
  <c r="AW7" i="1"/>
  <c r="AW6" i="1"/>
  <c r="AW5" i="1"/>
  <c r="AT13" i="1"/>
  <c r="AT12" i="1"/>
  <c r="AT11" i="1"/>
  <c r="AT10" i="1"/>
  <c r="AT9" i="1"/>
  <c r="AT8" i="1"/>
  <c r="AT7" i="1"/>
  <c r="AT6" i="1"/>
  <c r="AT5" i="1"/>
  <c r="P5" i="1"/>
  <c r="AN13" i="1"/>
  <c r="AN12" i="1"/>
  <c r="AN11" i="1"/>
  <c r="AN10" i="1"/>
  <c r="AN9" i="1"/>
  <c r="AN8" i="1"/>
  <c r="AN7" i="1"/>
  <c r="AN6" i="1"/>
  <c r="AN5" i="1"/>
  <c r="AK6" i="1"/>
  <c r="AK7" i="1"/>
  <c r="AK8" i="1"/>
  <c r="AK9" i="1"/>
  <c r="AK10" i="1"/>
  <c r="AK11" i="1"/>
  <c r="AK12" i="1"/>
  <c r="AK13" i="1"/>
  <c r="AK5" i="1"/>
  <c r="AH13" i="1"/>
  <c r="AH12" i="1"/>
  <c r="AH11" i="1"/>
  <c r="AH10" i="1"/>
  <c r="AH9" i="1"/>
  <c r="AH8" i="1"/>
  <c r="AH7" i="1"/>
  <c r="AH6" i="1"/>
  <c r="AH5" i="1"/>
  <c r="AE13" i="1"/>
  <c r="AE12" i="1"/>
  <c r="AE11" i="1"/>
  <c r="AE10" i="1"/>
  <c r="AE9" i="1"/>
  <c r="AE8" i="1"/>
  <c r="AE6" i="1"/>
  <c r="AB13" i="1"/>
  <c r="AB12" i="1"/>
  <c r="AB11" i="1"/>
  <c r="AB10" i="1"/>
  <c r="AB9" i="1"/>
  <c r="AB8" i="1"/>
  <c r="AB7" i="1"/>
  <c r="AB6" i="1"/>
  <c r="Y13" i="1"/>
  <c r="Y12" i="1"/>
  <c r="Y11" i="1"/>
  <c r="Y10" i="1"/>
  <c r="Y9" i="1"/>
  <c r="Y8" i="1"/>
  <c r="Y7" i="1"/>
  <c r="Y6" i="1"/>
  <c r="Y5" i="1"/>
  <c r="V13" i="1"/>
  <c r="V12" i="1"/>
  <c r="V11" i="1"/>
  <c r="V10" i="1"/>
  <c r="V9" i="1"/>
  <c r="V8" i="1"/>
  <c r="V5" i="1"/>
  <c r="P13" i="1"/>
  <c r="P11" i="1"/>
  <c r="P10" i="1"/>
  <c r="P9" i="1"/>
  <c r="M13" i="1"/>
  <c r="M12" i="1"/>
  <c r="M11" i="1"/>
  <c r="M9" i="1"/>
  <c r="M7" i="1"/>
  <c r="M6" i="1"/>
  <c r="G8" i="1"/>
  <c r="G9" i="1"/>
  <c r="G10" i="1"/>
  <c r="G11" i="1"/>
  <c r="G12" i="1"/>
  <c r="G13" i="1"/>
  <c r="G6" i="1"/>
  <c r="G7" i="1"/>
  <c r="G5" i="1"/>
  <c r="D13" i="1"/>
  <c r="D12" i="1"/>
  <c r="D11" i="1"/>
  <c r="D10" i="1"/>
  <c r="D9" i="1"/>
  <c r="D8" i="1"/>
  <c r="D7" i="1"/>
  <c r="D6" i="1"/>
  <c r="D5" i="1"/>
  <c r="CD13" i="1" l="1"/>
  <c r="CD12" i="1"/>
  <c r="CD11" i="1"/>
  <c r="CD10" i="1"/>
  <c r="CD9" i="1"/>
  <c r="CD8" i="1"/>
  <c r="CH8" i="1" s="1"/>
  <c r="CD7" i="1"/>
  <c r="CD6" i="1"/>
  <c r="CH6" i="1" s="1"/>
  <c r="CD5" i="1"/>
  <c r="BF13" i="1"/>
  <c r="BF12" i="1"/>
  <c r="BF11" i="1"/>
  <c r="BF10" i="1"/>
  <c r="BF9" i="1"/>
  <c r="CH9" i="1" s="1"/>
  <c r="BF8" i="1"/>
  <c r="BF7" i="1"/>
  <c r="BF6" i="1"/>
  <c r="BF5" i="1"/>
  <c r="CH5" i="1" s="1"/>
  <c r="CH13" i="1"/>
  <c r="CH10" i="1" l="1"/>
  <c r="CH7" i="1"/>
  <c r="CH11" i="1"/>
  <c r="CH12" i="1"/>
</calcChain>
</file>

<file path=xl/sharedStrings.xml><?xml version="1.0" encoding="utf-8"?>
<sst xmlns="http://schemas.openxmlformats.org/spreadsheetml/2006/main" count="136" uniqueCount="48">
  <si>
    <t>Наименование муниципального  образования</t>
  </si>
  <si>
    <t>Итоговая оценка</t>
  </si>
  <si>
    <t>Рейтинг</t>
  </si>
  <si>
    <t>Оценка</t>
  </si>
  <si>
    <t>Удельный вес показателя</t>
  </si>
  <si>
    <t>П1- принятие бюджета муниципального образования на очередной финансовый год и плановый период до начала очередного финансового года</t>
  </si>
  <si>
    <t>П2- исполнение бюджета по налоговым и неналоговым доходам в процентах от первоначально утвержденного плана</t>
  </si>
  <si>
    <t>П3 - отклонение утвержденного объема расходов бюджета муниципального образования на очередной финансовый год от объема расходов соответствующего года при его утверждении на первый год планового периода в году, предшествующем отчетному финансовому году</t>
  </si>
  <si>
    <t>П5 - наличие основных направлений бюджетной политики и основных направлений налоговой политики</t>
  </si>
  <si>
    <t xml:space="preserve">П4 - наличие Положения о бюджетном процессе в муниципальном образовании </t>
  </si>
  <si>
    <t>П6 - наличие прогноза социально-экономического развития муниципального образования</t>
  </si>
  <si>
    <t>П7 - наличие Порядка расчета объема финансового обеспечения выполнения муниципального задания на оказание муниципальных услуг (выполнение работ)</t>
  </si>
  <si>
    <t>П8 - наличие Порядка по составлению и ведению сводной бюджетной росписи бюджета муниципального образования</t>
  </si>
  <si>
    <t>П9 - приведение муниципальным образованием местного бюджета на очередной финансовый год (очередной финансовый год и плановый период) в соответствие с заключением о соответствии требованиям бюджетного законодательства Российской Федерации проекта в соответствии с п.2 части 4 ст.136 Бюджетного кодекса РФ</t>
  </si>
  <si>
    <t>П10 - наличие результатов ежегодной оценки эффективности налоговых расходов муниципальных образований в соответствии с общими требованиями к оценке налоговых расходов субъектов Российской Федерации и муниципальных образований, утвержденными постановлением Правительства Российской Федерации от 22 июня 2019 г. N 796</t>
  </si>
  <si>
    <t>П11 - своевременность представления годового отчета об исполнении консолидированного бюджета района, городского округа в полном объеме</t>
  </si>
  <si>
    <t>П12 - исполнение бюджета по налоговым доходам</t>
  </si>
  <si>
    <t>П13 - динамика изменения просроченной дебиторской задолженности местных бюджетов согласно годовой отчетности</t>
  </si>
  <si>
    <t>П14 - наличие бюджетных ассигнований в резервных фондах местных администраций по утвержденному бюджету</t>
  </si>
  <si>
    <t>П15 - просроченная кредиторская задолженность муниципального образования</t>
  </si>
  <si>
    <t xml:space="preserve">П16 - наличие результатов оценки качества оценки качества управления муниципальными финансами </t>
  </si>
  <si>
    <t xml:space="preserve">П17 - работа по исполнению
муниципальным образованием требований
Минфина РС(Я) об устранении нарушений в установленный в анализируемом периоде срок.
</t>
  </si>
  <si>
    <t>П18 - осуществление полномочий по внутреннему муниципальному финансовому контролю и контролю в сфере закупок</t>
  </si>
  <si>
    <t>П19 - осуществление полномочий по внутреннему муниципальному финансовому контролю и контролю в сфере закупок в части полномочий городских и сельских поселений - в случае заключения соглашения о передаче полномочий городских и сельских поселений муниципальным районам.</t>
  </si>
  <si>
    <t>П20 - проведение публичных слушаний по проекту местного бюджета муниципального образования и по годовому отчету об исполнении бюджета муниципального образования в соответствии с установленным порядком</t>
  </si>
  <si>
    <t>П21 - размещение на официальных сайтах органов местного самоуправления отчета о результатах контрольной деятельности органа внутреннего муниципального финансового контроля</t>
  </si>
  <si>
    <t>П22 - размещение на официальных сайтах органов местного самоуправления муниципального образования решения о бюджете муниципального образования</t>
  </si>
  <si>
    <t>П24 - предельный объем муниципального долга</t>
  </si>
  <si>
    <t>П23 - размещение на официальных сайтах органов местного самоуправления муниципального образования отчетов об исполнении бюджета муниципального образования</t>
  </si>
  <si>
    <t>П25 - отношение дефицита местного бюджета к общему годовому объему доходов местного бюджета без учета утвержденного объема безвозмездных поступлений и (или) поступлений налоговых доходов по дополнительным нормативам отчислений i-го муниципального образования</t>
  </si>
  <si>
    <t>П27 - соблюдение нормативов на содержание органов местного самоуправления</t>
  </si>
  <si>
    <t>П26 - предельный размер расходов на обслуживание муниципального долга</t>
  </si>
  <si>
    <t>П28 - выполнение условий подписанных соглашений и договора между Министерством финансов Республики Саха (Якутия) и муниципальными образованиями</t>
  </si>
  <si>
    <t>ГП "Город Мирный"</t>
  </si>
  <si>
    <t>ГП "Город Удачный"</t>
  </si>
  <si>
    <t>ГП "Поселок Айхал"</t>
  </si>
  <si>
    <t>ГП "Поселок Чернышевский"</t>
  </si>
  <si>
    <t>ГП "Поселок Светлый"</t>
  </si>
  <si>
    <t xml:space="preserve">ГП "Поселок Алмазный" </t>
  </si>
  <si>
    <t>СП "Ботуобуйинский  наслег"</t>
  </si>
  <si>
    <t>СП "Садынский национальный эвенкийский наслег"</t>
  </si>
  <si>
    <t>МО (СП) "Чуонинский наслег"</t>
  </si>
  <si>
    <t xml:space="preserve">По утвержденным данным </t>
  </si>
  <si>
    <t>По отчетным данным</t>
  </si>
  <si>
    <t>подтверждение поселениями</t>
  </si>
  <si>
    <t>высокий</t>
  </si>
  <si>
    <t>средний</t>
  </si>
  <si>
    <t>Таблица результатов оценки качества управления муниципальными финансами и мониторинга соблюдения городскими и сельскими поселениями Мирнинского района за 2024г. Требований бюджетного законодательства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</si>
</sst>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"/>
    <numFmt numFmtId="166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" fontId="7" fillId="0" borderId="8">
      <alignment horizontal="right" shrinkToFit="1"/>
    </xf>
  </cellStyleXfs>
  <cellXfs count="33">
    <xf numFmtId="0" fontId="0" fillId="0" borderId="0" xfId="0"/>
    <xf numFmtId="0" fontId="5" fillId="0" borderId="0" xfId="0" applyFont="1" applyBorder="1" applyAlignment="1"/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166" fontId="3" fillId="2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</cellXfs>
  <cellStyles count="3">
    <cellStyle name="xl50" xfId="2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6"/>
  <sheetViews>
    <sheetView tabSelected="1" zoomScale="89" zoomScaleNormal="89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:XFD13"/>
    </sheetView>
  </sheetViews>
  <sheetFormatPr defaultColWidth="9.140625" defaultRowHeight="15" x14ac:dyDescent="0.25"/>
  <cols>
    <col min="1" max="1" width="32.85546875" style="4" customWidth="1"/>
    <col min="2" max="3" width="10.28515625" style="4" customWidth="1"/>
    <col min="4" max="28" width="11.42578125" style="4" customWidth="1"/>
    <col min="29" max="30" width="10.28515625" style="4" customWidth="1"/>
    <col min="31" max="85" width="10.140625" style="4" customWidth="1"/>
    <col min="86" max="86" width="13.28515625" style="4" customWidth="1"/>
    <col min="87" max="87" width="15.85546875" style="4" customWidth="1"/>
    <col min="88" max="115" width="19" style="4" customWidth="1"/>
    <col min="116" max="16384" width="9.140625" style="4"/>
  </cols>
  <sheetData>
    <row r="1" spans="1:87" ht="20.25" x14ac:dyDescent="0.3">
      <c r="A1" s="1"/>
      <c r="B1" s="1" t="s">
        <v>47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</row>
    <row r="2" spans="1:87" ht="20.25" x14ac:dyDescent="0.3">
      <c r="A2" s="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5"/>
      <c r="CI2" s="5"/>
    </row>
    <row r="3" spans="1:87" ht="255.75" customHeight="1" x14ac:dyDescent="0.25">
      <c r="A3" s="16" t="s">
        <v>0</v>
      </c>
      <c r="B3" s="21" t="s">
        <v>5</v>
      </c>
      <c r="C3" s="22"/>
      <c r="D3" s="23"/>
      <c r="E3" s="21" t="s">
        <v>6</v>
      </c>
      <c r="F3" s="22"/>
      <c r="G3" s="23"/>
      <c r="H3" s="21" t="s">
        <v>7</v>
      </c>
      <c r="I3" s="22"/>
      <c r="J3" s="23"/>
      <c r="K3" s="21" t="s">
        <v>9</v>
      </c>
      <c r="L3" s="22"/>
      <c r="M3" s="23"/>
      <c r="N3" s="21" t="s">
        <v>8</v>
      </c>
      <c r="O3" s="22"/>
      <c r="P3" s="23"/>
      <c r="Q3" s="21" t="s">
        <v>10</v>
      </c>
      <c r="R3" s="22"/>
      <c r="S3" s="23"/>
      <c r="T3" s="21" t="s">
        <v>11</v>
      </c>
      <c r="U3" s="22"/>
      <c r="V3" s="23"/>
      <c r="W3" s="21" t="s">
        <v>12</v>
      </c>
      <c r="X3" s="22"/>
      <c r="Y3" s="23"/>
      <c r="Z3" s="21" t="s">
        <v>13</v>
      </c>
      <c r="AA3" s="22"/>
      <c r="AB3" s="23"/>
      <c r="AC3" s="21" t="s">
        <v>14</v>
      </c>
      <c r="AD3" s="22"/>
      <c r="AE3" s="23"/>
      <c r="AF3" s="21" t="s">
        <v>15</v>
      </c>
      <c r="AG3" s="22"/>
      <c r="AH3" s="23"/>
      <c r="AI3" s="21" t="s">
        <v>16</v>
      </c>
      <c r="AJ3" s="22"/>
      <c r="AK3" s="23"/>
      <c r="AL3" s="21" t="s">
        <v>17</v>
      </c>
      <c r="AM3" s="22"/>
      <c r="AN3" s="23"/>
      <c r="AO3" s="21" t="s">
        <v>18</v>
      </c>
      <c r="AP3" s="22"/>
      <c r="AQ3" s="23"/>
      <c r="AR3" s="21" t="s">
        <v>19</v>
      </c>
      <c r="AS3" s="22"/>
      <c r="AT3" s="23"/>
      <c r="AU3" s="21" t="s">
        <v>20</v>
      </c>
      <c r="AV3" s="22"/>
      <c r="AW3" s="23"/>
      <c r="AX3" s="21" t="s">
        <v>21</v>
      </c>
      <c r="AY3" s="22"/>
      <c r="AZ3" s="23"/>
      <c r="BA3" s="21" t="s">
        <v>22</v>
      </c>
      <c r="BB3" s="22"/>
      <c r="BC3" s="23"/>
      <c r="BD3" s="21" t="s">
        <v>23</v>
      </c>
      <c r="BE3" s="22"/>
      <c r="BF3" s="23"/>
      <c r="BG3" s="21" t="s">
        <v>24</v>
      </c>
      <c r="BH3" s="22"/>
      <c r="BI3" s="23"/>
      <c r="BJ3" s="21" t="s">
        <v>25</v>
      </c>
      <c r="BK3" s="22"/>
      <c r="BL3" s="23"/>
      <c r="BM3" s="21" t="s">
        <v>26</v>
      </c>
      <c r="BN3" s="22"/>
      <c r="BO3" s="23"/>
      <c r="BP3" s="21" t="s">
        <v>28</v>
      </c>
      <c r="BQ3" s="22"/>
      <c r="BR3" s="23"/>
      <c r="BS3" s="21" t="s">
        <v>27</v>
      </c>
      <c r="BT3" s="22"/>
      <c r="BU3" s="23"/>
      <c r="BV3" s="21" t="s">
        <v>29</v>
      </c>
      <c r="BW3" s="22"/>
      <c r="BX3" s="23"/>
      <c r="BY3" s="21" t="s">
        <v>31</v>
      </c>
      <c r="BZ3" s="22"/>
      <c r="CA3" s="23"/>
      <c r="CB3" s="21" t="s">
        <v>30</v>
      </c>
      <c r="CC3" s="22"/>
      <c r="CD3" s="23"/>
      <c r="CE3" s="21" t="s">
        <v>32</v>
      </c>
      <c r="CF3" s="22"/>
      <c r="CG3" s="23"/>
      <c r="CH3" s="17" t="s">
        <v>1</v>
      </c>
      <c r="CI3" s="19" t="s">
        <v>2</v>
      </c>
    </row>
    <row r="4" spans="1:87" s="3" customFormat="1" ht="60" x14ac:dyDescent="0.25">
      <c r="A4" s="13"/>
      <c r="B4" s="14" t="s">
        <v>42</v>
      </c>
      <c r="C4" s="14" t="s">
        <v>43</v>
      </c>
      <c r="D4" s="9" t="s">
        <v>3</v>
      </c>
      <c r="E4" s="14" t="s">
        <v>42</v>
      </c>
      <c r="F4" s="14" t="s">
        <v>43</v>
      </c>
      <c r="G4" s="9" t="s">
        <v>3</v>
      </c>
      <c r="H4" s="14" t="s">
        <v>42</v>
      </c>
      <c r="I4" s="14" t="s">
        <v>43</v>
      </c>
      <c r="J4" s="9" t="s">
        <v>3</v>
      </c>
      <c r="K4" s="14" t="s">
        <v>42</v>
      </c>
      <c r="L4" s="14" t="s">
        <v>43</v>
      </c>
      <c r="M4" s="9" t="s">
        <v>3</v>
      </c>
      <c r="N4" s="14" t="s">
        <v>42</v>
      </c>
      <c r="O4" s="14" t="s">
        <v>43</v>
      </c>
      <c r="P4" s="9" t="s">
        <v>3</v>
      </c>
      <c r="Q4" s="14" t="s">
        <v>42</v>
      </c>
      <c r="R4" s="14" t="s">
        <v>43</v>
      </c>
      <c r="S4" s="9" t="s">
        <v>3</v>
      </c>
      <c r="T4" s="14" t="s">
        <v>42</v>
      </c>
      <c r="U4" s="14" t="s">
        <v>43</v>
      </c>
      <c r="V4" s="9" t="s">
        <v>3</v>
      </c>
      <c r="W4" s="14" t="s">
        <v>42</v>
      </c>
      <c r="X4" s="14" t="s">
        <v>43</v>
      </c>
      <c r="Y4" s="9" t="s">
        <v>3</v>
      </c>
      <c r="Z4" s="14" t="s">
        <v>42</v>
      </c>
      <c r="AA4" s="14" t="s">
        <v>43</v>
      </c>
      <c r="AB4" s="9" t="s">
        <v>3</v>
      </c>
      <c r="AC4" s="14" t="s">
        <v>42</v>
      </c>
      <c r="AD4" s="14" t="s">
        <v>43</v>
      </c>
      <c r="AE4" s="9" t="s">
        <v>3</v>
      </c>
      <c r="AF4" s="14" t="s">
        <v>42</v>
      </c>
      <c r="AG4" s="14" t="s">
        <v>43</v>
      </c>
      <c r="AH4" s="9" t="s">
        <v>3</v>
      </c>
      <c r="AI4" s="14" t="s">
        <v>42</v>
      </c>
      <c r="AJ4" s="14" t="s">
        <v>43</v>
      </c>
      <c r="AK4" s="12" t="s">
        <v>3</v>
      </c>
      <c r="AL4" s="14" t="s">
        <v>42</v>
      </c>
      <c r="AM4" s="14" t="s">
        <v>43</v>
      </c>
      <c r="AN4" s="9" t="s">
        <v>3</v>
      </c>
      <c r="AO4" s="14" t="s">
        <v>42</v>
      </c>
      <c r="AP4" s="14" t="s">
        <v>43</v>
      </c>
      <c r="AQ4" s="9" t="s">
        <v>3</v>
      </c>
      <c r="AR4" s="14" t="s">
        <v>42</v>
      </c>
      <c r="AS4" s="14" t="s">
        <v>43</v>
      </c>
      <c r="AT4" s="9" t="s">
        <v>3</v>
      </c>
      <c r="AU4" s="14" t="s">
        <v>42</v>
      </c>
      <c r="AV4" s="14" t="s">
        <v>43</v>
      </c>
      <c r="AW4" s="9" t="s">
        <v>3</v>
      </c>
      <c r="AX4" s="14" t="s">
        <v>42</v>
      </c>
      <c r="AY4" s="14" t="s">
        <v>43</v>
      </c>
      <c r="AZ4" s="9" t="s">
        <v>3</v>
      </c>
      <c r="BA4" s="14" t="s">
        <v>42</v>
      </c>
      <c r="BB4" s="14" t="s">
        <v>43</v>
      </c>
      <c r="BC4" s="9" t="s">
        <v>3</v>
      </c>
      <c r="BD4" s="14" t="s">
        <v>42</v>
      </c>
      <c r="BE4" s="14" t="s">
        <v>43</v>
      </c>
      <c r="BF4" s="9" t="s">
        <v>3</v>
      </c>
      <c r="BG4" s="14" t="s">
        <v>42</v>
      </c>
      <c r="BH4" s="14" t="s">
        <v>43</v>
      </c>
      <c r="BI4" s="9" t="s">
        <v>3</v>
      </c>
      <c r="BJ4" s="14" t="s">
        <v>42</v>
      </c>
      <c r="BK4" s="14" t="s">
        <v>43</v>
      </c>
      <c r="BL4" s="9" t="s">
        <v>3</v>
      </c>
      <c r="BM4" s="14" t="s">
        <v>42</v>
      </c>
      <c r="BN4" s="14" t="s">
        <v>43</v>
      </c>
      <c r="BO4" s="9" t="s">
        <v>3</v>
      </c>
      <c r="BP4" s="14" t="s">
        <v>42</v>
      </c>
      <c r="BQ4" s="14" t="s">
        <v>43</v>
      </c>
      <c r="BR4" s="9" t="s">
        <v>3</v>
      </c>
      <c r="BS4" s="14" t="s">
        <v>42</v>
      </c>
      <c r="BT4" s="14" t="s">
        <v>43</v>
      </c>
      <c r="BU4" s="9" t="s">
        <v>3</v>
      </c>
      <c r="BV4" s="14" t="s">
        <v>42</v>
      </c>
      <c r="BW4" s="14" t="s">
        <v>43</v>
      </c>
      <c r="BX4" s="9" t="s">
        <v>3</v>
      </c>
      <c r="BY4" s="14" t="s">
        <v>42</v>
      </c>
      <c r="BZ4" s="14" t="s">
        <v>43</v>
      </c>
      <c r="CA4" s="9" t="s">
        <v>3</v>
      </c>
      <c r="CB4" s="14" t="s">
        <v>42</v>
      </c>
      <c r="CC4" s="14" t="s">
        <v>43</v>
      </c>
      <c r="CD4" s="9" t="s">
        <v>3</v>
      </c>
      <c r="CE4" s="14" t="s">
        <v>42</v>
      </c>
      <c r="CF4" s="14" t="s">
        <v>43</v>
      </c>
      <c r="CG4" s="9" t="s">
        <v>3</v>
      </c>
      <c r="CH4" s="18"/>
      <c r="CI4" s="20"/>
    </row>
    <row r="5" spans="1:87" s="10" customFormat="1" x14ac:dyDescent="0.25">
      <c r="A5" s="8" t="s">
        <v>33</v>
      </c>
      <c r="B5" s="9">
        <v>5</v>
      </c>
      <c r="C5" s="9">
        <v>5</v>
      </c>
      <c r="D5" s="9">
        <f>C5*B14</f>
        <v>2.5</v>
      </c>
      <c r="E5" s="29">
        <v>0</v>
      </c>
      <c r="F5" s="29">
        <v>1.1663610675440441</v>
      </c>
      <c r="G5" s="9">
        <f>5*1</f>
        <v>5</v>
      </c>
      <c r="H5" s="30">
        <v>0.61564783660743716</v>
      </c>
      <c r="I5" s="30">
        <v>0.61564783660743716</v>
      </c>
      <c r="J5" s="9">
        <f>5*H14</f>
        <v>2.5</v>
      </c>
      <c r="K5" s="12">
        <v>5</v>
      </c>
      <c r="L5" s="12">
        <v>5</v>
      </c>
      <c r="M5" s="9">
        <f>L5*K14</f>
        <v>2.5</v>
      </c>
      <c r="N5" s="12">
        <v>5</v>
      </c>
      <c r="O5" s="12">
        <v>5</v>
      </c>
      <c r="P5" s="9">
        <f>O5*N14</f>
        <v>2.5</v>
      </c>
      <c r="Q5" s="12">
        <v>5</v>
      </c>
      <c r="R5" s="12">
        <v>5</v>
      </c>
      <c r="S5" s="9">
        <f>R5*Q14</f>
        <v>2.5</v>
      </c>
      <c r="T5" s="9">
        <v>5</v>
      </c>
      <c r="U5" s="9">
        <v>5</v>
      </c>
      <c r="V5" s="9">
        <f>U5*T14</f>
        <v>2.5</v>
      </c>
      <c r="W5" s="9">
        <v>5</v>
      </c>
      <c r="X5" s="9">
        <v>5</v>
      </c>
      <c r="Y5" s="9">
        <f>X5*W14</f>
        <v>2.5</v>
      </c>
      <c r="Z5" s="9">
        <v>5</v>
      </c>
      <c r="AA5" s="9">
        <v>5</v>
      </c>
      <c r="AB5" s="9">
        <f>AA5*Z14</f>
        <v>2.5</v>
      </c>
      <c r="AC5" s="9">
        <v>5</v>
      </c>
      <c r="AD5" s="9">
        <v>5</v>
      </c>
      <c r="AE5" s="9">
        <f>AD5*AC14</f>
        <v>2.5</v>
      </c>
      <c r="AF5" s="9">
        <v>5</v>
      </c>
      <c r="AG5" s="9">
        <v>5</v>
      </c>
      <c r="AH5" s="9">
        <f>AG5*AF14</f>
        <v>2.5</v>
      </c>
      <c r="AI5" s="29">
        <v>1.0673490792123164</v>
      </c>
      <c r="AJ5" s="29">
        <v>1.0673490792123164</v>
      </c>
      <c r="AK5" s="9">
        <f>5*1</f>
        <v>5</v>
      </c>
      <c r="AL5" s="12">
        <v>0</v>
      </c>
      <c r="AM5" s="12">
        <v>0</v>
      </c>
      <c r="AN5" s="12">
        <f>AM5*AL14</f>
        <v>0</v>
      </c>
      <c r="AO5" s="31">
        <v>2.9576293800775691E-3</v>
      </c>
      <c r="AP5" s="31">
        <v>2.9576293800775691E-3</v>
      </c>
      <c r="AQ5" s="9">
        <v>0</v>
      </c>
      <c r="AR5" s="12">
        <v>5</v>
      </c>
      <c r="AS5" s="12">
        <v>5</v>
      </c>
      <c r="AT5" s="12">
        <f>AS5*AR14</f>
        <v>5</v>
      </c>
      <c r="AU5" s="9">
        <v>0</v>
      </c>
      <c r="AV5" s="9">
        <v>0</v>
      </c>
      <c r="AW5" s="9">
        <f>AV5*AU14</f>
        <v>0</v>
      </c>
      <c r="AX5" s="9">
        <v>5</v>
      </c>
      <c r="AY5" s="9">
        <v>5</v>
      </c>
      <c r="AZ5" s="9">
        <f>AY5*AX14</f>
        <v>2.5</v>
      </c>
      <c r="BA5" s="9">
        <v>6</v>
      </c>
      <c r="BB5" s="9">
        <v>6</v>
      </c>
      <c r="BC5" s="9">
        <f>BB5*BA14</f>
        <v>6</v>
      </c>
      <c r="BD5" s="9">
        <v>5</v>
      </c>
      <c r="BE5" s="9">
        <v>5</v>
      </c>
      <c r="BF5" s="9">
        <f>BD5*BD14</f>
        <v>5</v>
      </c>
      <c r="BG5" s="9">
        <v>5</v>
      </c>
      <c r="BH5" s="9">
        <v>5</v>
      </c>
      <c r="BI5" s="9">
        <f>BH5*BG14</f>
        <v>5</v>
      </c>
      <c r="BJ5" s="9">
        <v>5</v>
      </c>
      <c r="BK5" s="9">
        <v>5</v>
      </c>
      <c r="BL5" s="9">
        <f>BK5*BJ14</f>
        <v>5</v>
      </c>
      <c r="BM5" s="12">
        <v>5</v>
      </c>
      <c r="BN5" s="12">
        <v>5</v>
      </c>
      <c r="BO5" s="9">
        <f>BN5*BM14</f>
        <v>2.5</v>
      </c>
      <c r="BP5" s="12">
        <v>5</v>
      </c>
      <c r="BQ5" s="12">
        <v>5</v>
      </c>
      <c r="BR5" s="9">
        <f>BQ5*BP14</f>
        <v>2.5</v>
      </c>
      <c r="BS5" s="9">
        <v>5</v>
      </c>
      <c r="BT5" s="9">
        <v>5</v>
      </c>
      <c r="BU5" s="9">
        <f>BT5*BS14</f>
        <v>5</v>
      </c>
      <c r="BV5" s="9">
        <v>5</v>
      </c>
      <c r="BW5" s="9">
        <v>5</v>
      </c>
      <c r="BX5" s="9">
        <f>BW5*BV14</f>
        <v>5</v>
      </c>
      <c r="BY5" s="9">
        <v>5</v>
      </c>
      <c r="BZ5" s="9">
        <v>5</v>
      </c>
      <c r="CA5" s="9">
        <f>BZ5*BY14</f>
        <v>5</v>
      </c>
      <c r="CB5" s="9">
        <v>5</v>
      </c>
      <c r="CC5" s="9">
        <v>5</v>
      </c>
      <c r="CD5" s="32">
        <f>CB5*CB14</f>
        <v>5</v>
      </c>
      <c r="CE5" s="9">
        <v>5</v>
      </c>
      <c r="CF5" s="9">
        <v>5</v>
      </c>
      <c r="CG5" s="9">
        <f>CF5*CE14</f>
        <v>5</v>
      </c>
      <c r="CH5" s="9">
        <f>CG5+CD5+CA5+BX5+BU5+BR5+BO5+BL5+BI5+BF5+BC5+AZ5+AW5+AT5+AQ5+AN5+AK5+AH5+AE5+AB5+Y5+V5+S5+P5+M5+J5+G5+D5</f>
        <v>93.5</v>
      </c>
      <c r="CI5" s="9" t="s">
        <v>45</v>
      </c>
    </row>
    <row r="6" spans="1:87" s="10" customFormat="1" x14ac:dyDescent="0.25">
      <c r="A6" s="8" t="s">
        <v>34</v>
      </c>
      <c r="B6" s="9">
        <v>5</v>
      </c>
      <c r="C6" s="9">
        <v>5</v>
      </c>
      <c r="D6" s="9">
        <f>C6*B14</f>
        <v>2.5</v>
      </c>
      <c r="E6" s="29">
        <v>0</v>
      </c>
      <c r="F6" s="29">
        <v>1.0667842635499905</v>
      </c>
      <c r="G6" s="9">
        <f t="shared" ref="G6:G13" si="0">5*1</f>
        <v>5</v>
      </c>
      <c r="H6" s="30">
        <v>0.74002712595448161</v>
      </c>
      <c r="I6" s="30">
        <v>0.74002712595448161</v>
      </c>
      <c r="J6" s="9">
        <f>5*H14</f>
        <v>2.5</v>
      </c>
      <c r="K6" s="12">
        <v>5</v>
      </c>
      <c r="L6" s="12">
        <v>5</v>
      </c>
      <c r="M6" s="9">
        <f>L6*K14</f>
        <v>2.5</v>
      </c>
      <c r="N6" s="12">
        <v>5</v>
      </c>
      <c r="O6" s="12">
        <v>5</v>
      </c>
      <c r="P6" s="9">
        <f>O6*N14</f>
        <v>2.5</v>
      </c>
      <c r="Q6" s="12">
        <v>5</v>
      </c>
      <c r="R6" s="12">
        <v>5</v>
      </c>
      <c r="S6" s="9">
        <f>R6*Q14</f>
        <v>2.5</v>
      </c>
      <c r="T6" s="9">
        <v>5</v>
      </c>
      <c r="U6" s="9">
        <v>5</v>
      </c>
      <c r="V6" s="9">
        <f>U6*T14</f>
        <v>2.5</v>
      </c>
      <c r="W6" s="9">
        <v>5</v>
      </c>
      <c r="X6" s="9">
        <v>5</v>
      </c>
      <c r="Y6" s="9">
        <f>X6*W14</f>
        <v>2.5</v>
      </c>
      <c r="Z6" s="9">
        <v>5</v>
      </c>
      <c r="AA6" s="9">
        <v>5</v>
      </c>
      <c r="AB6" s="9">
        <f>AA6*Z14</f>
        <v>2.5</v>
      </c>
      <c r="AC6" s="9">
        <v>5</v>
      </c>
      <c r="AD6" s="9">
        <v>5</v>
      </c>
      <c r="AE6" s="9">
        <f>AD6*AC14</f>
        <v>2.5</v>
      </c>
      <c r="AF6" s="9">
        <v>5</v>
      </c>
      <c r="AG6" s="9">
        <v>5</v>
      </c>
      <c r="AH6" s="9">
        <f>AG6*AF14</f>
        <v>2.5</v>
      </c>
      <c r="AI6" s="29">
        <v>1.0230602876520605</v>
      </c>
      <c r="AJ6" s="29">
        <v>1.0230602876520605</v>
      </c>
      <c r="AK6" s="9">
        <f t="shared" ref="AK6:AK13" si="1">5*1</f>
        <v>5</v>
      </c>
      <c r="AL6" s="12">
        <v>0</v>
      </c>
      <c r="AM6" s="12">
        <v>0</v>
      </c>
      <c r="AN6" s="12">
        <f>AM6*AL14</f>
        <v>0</v>
      </c>
      <c r="AO6" s="31">
        <v>5.5104250215616043E-3</v>
      </c>
      <c r="AP6" s="31">
        <v>5.5104250215616043E-3</v>
      </c>
      <c r="AQ6" s="9">
        <v>0</v>
      </c>
      <c r="AR6" s="12">
        <v>5</v>
      </c>
      <c r="AS6" s="12">
        <v>5</v>
      </c>
      <c r="AT6" s="12">
        <f>AS6*AR14</f>
        <v>5</v>
      </c>
      <c r="AU6" s="9">
        <v>0</v>
      </c>
      <c r="AV6" s="9">
        <v>0</v>
      </c>
      <c r="AW6" s="9">
        <f>AV6*AU14</f>
        <v>0</v>
      </c>
      <c r="AX6" s="9">
        <v>5</v>
      </c>
      <c r="AY6" s="9">
        <v>5</v>
      </c>
      <c r="AZ6" s="9">
        <f>AY6*AX14</f>
        <v>2.5</v>
      </c>
      <c r="BA6" s="9">
        <v>6</v>
      </c>
      <c r="BB6" s="9">
        <v>6</v>
      </c>
      <c r="BC6" s="9">
        <f>BB6*BA14</f>
        <v>6</v>
      </c>
      <c r="BD6" s="9">
        <v>2.5</v>
      </c>
      <c r="BE6" s="9">
        <v>2.5</v>
      </c>
      <c r="BF6" s="9">
        <f>BD6*BD14</f>
        <v>2.5</v>
      </c>
      <c r="BG6" s="9">
        <v>5</v>
      </c>
      <c r="BH6" s="9">
        <v>5</v>
      </c>
      <c r="BI6" s="9">
        <f>BH6*BG14</f>
        <v>5</v>
      </c>
      <c r="BJ6" s="9">
        <v>5</v>
      </c>
      <c r="BK6" s="9">
        <v>5</v>
      </c>
      <c r="BL6" s="9">
        <f>BK6*BJ14</f>
        <v>5</v>
      </c>
      <c r="BM6" s="12">
        <v>5</v>
      </c>
      <c r="BN6" s="12">
        <v>5</v>
      </c>
      <c r="BO6" s="9">
        <f>BN6*BM14</f>
        <v>2.5</v>
      </c>
      <c r="BP6" s="12">
        <v>5</v>
      </c>
      <c r="BQ6" s="12">
        <v>5</v>
      </c>
      <c r="BR6" s="9">
        <f>BQ6*BP14</f>
        <v>2.5</v>
      </c>
      <c r="BS6" s="9">
        <v>5</v>
      </c>
      <c r="BT6" s="9">
        <v>5</v>
      </c>
      <c r="BU6" s="9">
        <f>BT6*BS14</f>
        <v>5</v>
      </c>
      <c r="BV6" s="9">
        <v>5</v>
      </c>
      <c r="BW6" s="9">
        <v>5</v>
      </c>
      <c r="BX6" s="9">
        <f>BW6*BV14</f>
        <v>5</v>
      </c>
      <c r="BY6" s="9">
        <v>5</v>
      </c>
      <c r="BZ6" s="9">
        <v>5</v>
      </c>
      <c r="CA6" s="9">
        <f>BZ6*BY14</f>
        <v>5</v>
      </c>
      <c r="CB6" s="9">
        <v>5</v>
      </c>
      <c r="CC6" s="9">
        <v>5</v>
      </c>
      <c r="CD6" s="32">
        <f>CB6*CB14</f>
        <v>5</v>
      </c>
      <c r="CE6" s="9">
        <v>5</v>
      </c>
      <c r="CF6" s="9">
        <v>5</v>
      </c>
      <c r="CG6" s="9">
        <f>CF6*CE14</f>
        <v>5</v>
      </c>
      <c r="CH6" s="15">
        <f t="shared" ref="CH6:CH13" si="2">CG6+CD6+CA6+BX6+BU6+BR6+BO6+BL6+BI6+BF6+BC6+AZ6+AW6+AT6+AQ6+AN6+AK6+AH6+AE6+AB6+Y6+V6+S6+P6+M6+J6+G6+D6</f>
        <v>91</v>
      </c>
      <c r="CI6" s="9" t="s">
        <v>45</v>
      </c>
    </row>
    <row r="7" spans="1:87" s="10" customFormat="1" x14ac:dyDescent="0.25">
      <c r="A7" s="8" t="s">
        <v>35</v>
      </c>
      <c r="B7" s="9">
        <v>5</v>
      </c>
      <c r="C7" s="9">
        <v>5</v>
      </c>
      <c r="D7" s="9">
        <f>C7*B14</f>
        <v>2.5</v>
      </c>
      <c r="E7" s="29">
        <v>0</v>
      </c>
      <c r="F7" s="29">
        <v>1.1444724800894117</v>
      </c>
      <c r="G7" s="9">
        <f t="shared" si="0"/>
        <v>5</v>
      </c>
      <c r="H7" s="30">
        <v>0.74351991107929227</v>
      </c>
      <c r="I7" s="30">
        <v>0.74351991107929227</v>
      </c>
      <c r="J7" s="9">
        <f>5*H14</f>
        <v>2.5</v>
      </c>
      <c r="K7" s="12">
        <v>5</v>
      </c>
      <c r="L7" s="12">
        <v>5</v>
      </c>
      <c r="M7" s="9">
        <f>L7*K14</f>
        <v>2.5</v>
      </c>
      <c r="N7" s="12">
        <v>5</v>
      </c>
      <c r="O7" s="12">
        <v>5</v>
      </c>
      <c r="P7" s="9">
        <f>O7*N14</f>
        <v>2.5</v>
      </c>
      <c r="Q7" s="12">
        <v>5</v>
      </c>
      <c r="R7" s="12">
        <v>5</v>
      </c>
      <c r="S7" s="9">
        <f>R7*Q14</f>
        <v>2.5</v>
      </c>
      <c r="T7" s="9">
        <v>5</v>
      </c>
      <c r="U7" s="9">
        <v>5</v>
      </c>
      <c r="V7" s="9">
        <f>U7*T14</f>
        <v>2.5</v>
      </c>
      <c r="W7" s="9">
        <v>5</v>
      </c>
      <c r="X7" s="9">
        <v>5</v>
      </c>
      <c r="Y7" s="9">
        <f>X7*W14</f>
        <v>2.5</v>
      </c>
      <c r="Z7" s="9">
        <v>5</v>
      </c>
      <c r="AA7" s="9">
        <v>5</v>
      </c>
      <c r="AB7" s="9">
        <f>AA7*Z14</f>
        <v>2.5</v>
      </c>
      <c r="AC7" s="9">
        <v>5</v>
      </c>
      <c r="AD7" s="9">
        <v>5</v>
      </c>
      <c r="AE7" s="9">
        <f>AD7*AC14</f>
        <v>2.5</v>
      </c>
      <c r="AF7" s="9">
        <v>5</v>
      </c>
      <c r="AG7" s="9">
        <v>5</v>
      </c>
      <c r="AH7" s="9">
        <f>AG7*AF14</f>
        <v>2.5</v>
      </c>
      <c r="AI7" s="29">
        <v>1.1371283113255979</v>
      </c>
      <c r="AJ7" s="29">
        <v>1.1371283113255979</v>
      </c>
      <c r="AK7" s="9">
        <f t="shared" si="1"/>
        <v>5</v>
      </c>
      <c r="AL7" s="12">
        <v>5</v>
      </c>
      <c r="AM7" s="12">
        <v>5</v>
      </c>
      <c r="AN7" s="12">
        <f>AM7*AL14</f>
        <v>3.5</v>
      </c>
      <c r="AO7" s="31">
        <v>6.7546354361143878E-3</v>
      </c>
      <c r="AP7" s="31">
        <v>6.7546354361143878E-3</v>
      </c>
      <c r="AQ7" s="9">
        <v>0</v>
      </c>
      <c r="AR7" s="12">
        <v>5</v>
      </c>
      <c r="AS7" s="12">
        <v>5</v>
      </c>
      <c r="AT7" s="12">
        <f>AS7*AR14</f>
        <v>5</v>
      </c>
      <c r="AU7" s="9">
        <v>0</v>
      </c>
      <c r="AV7" s="9">
        <v>0</v>
      </c>
      <c r="AW7" s="9">
        <f>AV7*AU14</f>
        <v>0</v>
      </c>
      <c r="AX7" s="9">
        <v>5</v>
      </c>
      <c r="AY7" s="9">
        <v>5</v>
      </c>
      <c r="AZ7" s="9">
        <f>AY7*AX14</f>
        <v>2.5</v>
      </c>
      <c r="BA7" s="9">
        <v>6</v>
      </c>
      <c r="BB7" s="9">
        <v>6</v>
      </c>
      <c r="BC7" s="9">
        <f>BB7*BA14</f>
        <v>6</v>
      </c>
      <c r="BD7" s="9">
        <v>2.5</v>
      </c>
      <c r="BE7" s="9">
        <v>2.5</v>
      </c>
      <c r="BF7" s="9">
        <f>BD7*BD14</f>
        <v>2.5</v>
      </c>
      <c r="BG7" s="9">
        <v>5</v>
      </c>
      <c r="BH7" s="9">
        <v>5</v>
      </c>
      <c r="BI7" s="9">
        <f>BH7*BG14</f>
        <v>5</v>
      </c>
      <c r="BJ7" s="9">
        <v>5</v>
      </c>
      <c r="BK7" s="9">
        <v>5</v>
      </c>
      <c r="BL7" s="9">
        <f>BK7*BJ14</f>
        <v>5</v>
      </c>
      <c r="BM7" s="12">
        <v>5</v>
      </c>
      <c r="BN7" s="12">
        <v>5</v>
      </c>
      <c r="BO7" s="9">
        <f>BN7*BM14</f>
        <v>2.5</v>
      </c>
      <c r="BP7" s="12">
        <v>5</v>
      </c>
      <c r="BQ7" s="12">
        <v>5</v>
      </c>
      <c r="BR7" s="9">
        <f>BQ7*BP14</f>
        <v>2.5</v>
      </c>
      <c r="BS7" s="9">
        <v>5</v>
      </c>
      <c r="BT7" s="9">
        <v>5</v>
      </c>
      <c r="BU7" s="9">
        <f>BT7*BS14</f>
        <v>5</v>
      </c>
      <c r="BV7" s="9">
        <v>5</v>
      </c>
      <c r="BW7" s="9">
        <v>5</v>
      </c>
      <c r="BX7" s="9">
        <f>BW7*BV14</f>
        <v>5</v>
      </c>
      <c r="BY7" s="9">
        <v>5</v>
      </c>
      <c r="BZ7" s="9">
        <v>5</v>
      </c>
      <c r="CA7" s="9">
        <f>BZ7*BY14</f>
        <v>5</v>
      </c>
      <c r="CB7" s="9">
        <v>5</v>
      </c>
      <c r="CC7" s="9">
        <v>5</v>
      </c>
      <c r="CD7" s="32">
        <f>CB7*CB14</f>
        <v>5</v>
      </c>
      <c r="CE7" s="9">
        <v>5</v>
      </c>
      <c r="CF7" s="9">
        <v>5</v>
      </c>
      <c r="CG7" s="9">
        <f>CF7*CE14</f>
        <v>5</v>
      </c>
      <c r="CH7" s="9">
        <f t="shared" si="2"/>
        <v>94.5</v>
      </c>
      <c r="CI7" s="9" t="s">
        <v>45</v>
      </c>
    </row>
    <row r="8" spans="1:87" s="10" customFormat="1" x14ac:dyDescent="0.25">
      <c r="A8" s="8" t="s">
        <v>36</v>
      </c>
      <c r="B8" s="9">
        <v>5</v>
      </c>
      <c r="C8" s="9">
        <v>5</v>
      </c>
      <c r="D8" s="9">
        <f>C8*B14</f>
        <v>2.5</v>
      </c>
      <c r="E8" s="29">
        <v>0</v>
      </c>
      <c r="F8" s="29">
        <v>0.8553779860460381</v>
      </c>
      <c r="G8" s="9">
        <f>0*1</f>
        <v>0</v>
      </c>
      <c r="H8" s="30">
        <v>0.49662171106269953</v>
      </c>
      <c r="I8" s="30">
        <v>0.49662171106269953</v>
      </c>
      <c r="J8" s="9">
        <v>0</v>
      </c>
      <c r="K8" s="12">
        <v>5</v>
      </c>
      <c r="L8" s="12">
        <v>5</v>
      </c>
      <c r="M8" s="9">
        <f>L8*K14</f>
        <v>2.5</v>
      </c>
      <c r="N8" s="12">
        <v>5</v>
      </c>
      <c r="O8" s="12">
        <v>5</v>
      </c>
      <c r="P8" s="9">
        <f>O8*N14</f>
        <v>2.5</v>
      </c>
      <c r="Q8" s="12">
        <v>5</v>
      </c>
      <c r="R8" s="12">
        <v>5</v>
      </c>
      <c r="S8" s="9">
        <f>R8*Q14</f>
        <v>2.5</v>
      </c>
      <c r="T8" s="9">
        <v>5</v>
      </c>
      <c r="U8" s="9">
        <v>5</v>
      </c>
      <c r="V8" s="9">
        <f>U8*T14</f>
        <v>2.5</v>
      </c>
      <c r="W8" s="9">
        <v>5</v>
      </c>
      <c r="X8" s="9">
        <v>5</v>
      </c>
      <c r="Y8" s="9">
        <f>X8*W14</f>
        <v>2.5</v>
      </c>
      <c r="Z8" s="9">
        <v>5</v>
      </c>
      <c r="AA8" s="9">
        <v>5</v>
      </c>
      <c r="AB8" s="9">
        <f>AA8*Z14</f>
        <v>2.5</v>
      </c>
      <c r="AC8" s="9">
        <v>0</v>
      </c>
      <c r="AD8" s="9">
        <v>0</v>
      </c>
      <c r="AE8" s="9">
        <f>AD8*AC14</f>
        <v>0</v>
      </c>
      <c r="AF8" s="9">
        <v>5</v>
      </c>
      <c r="AG8" s="9">
        <v>5</v>
      </c>
      <c r="AH8" s="9">
        <f>AG8*AF14</f>
        <v>2.5</v>
      </c>
      <c r="AI8" s="29">
        <v>1.0020248460806083</v>
      </c>
      <c r="AJ8" s="29">
        <v>1.0020248460806083</v>
      </c>
      <c r="AK8" s="9">
        <f t="shared" si="1"/>
        <v>5</v>
      </c>
      <c r="AL8" s="12">
        <v>5</v>
      </c>
      <c r="AM8" s="12">
        <v>5</v>
      </c>
      <c r="AN8" s="12">
        <f>AM8*AL14</f>
        <v>3.5</v>
      </c>
      <c r="AO8" s="31">
        <v>4.5342310869059748E-4</v>
      </c>
      <c r="AP8" s="31">
        <v>4.5342310869059748E-4</v>
      </c>
      <c r="AQ8" s="9">
        <v>0</v>
      </c>
      <c r="AR8" s="12">
        <v>5</v>
      </c>
      <c r="AS8" s="12">
        <v>5</v>
      </c>
      <c r="AT8" s="12">
        <f>AS8*AR14</f>
        <v>5</v>
      </c>
      <c r="AU8" s="9">
        <v>0</v>
      </c>
      <c r="AV8" s="9">
        <v>0</v>
      </c>
      <c r="AW8" s="9">
        <f>AV8*AU14</f>
        <v>0</v>
      </c>
      <c r="AX8" s="9">
        <v>5</v>
      </c>
      <c r="AY8" s="9">
        <v>5</v>
      </c>
      <c r="AZ8" s="9">
        <f>AY8*AX14</f>
        <v>2.5</v>
      </c>
      <c r="BA8" s="9">
        <v>6</v>
      </c>
      <c r="BB8" s="9">
        <v>6</v>
      </c>
      <c r="BC8" s="9">
        <f>BB8*BA14</f>
        <v>6</v>
      </c>
      <c r="BD8" s="9">
        <v>0</v>
      </c>
      <c r="BE8" s="9">
        <v>0</v>
      </c>
      <c r="BF8" s="9">
        <f>BD8*BD14</f>
        <v>0</v>
      </c>
      <c r="BG8" s="9">
        <v>0</v>
      </c>
      <c r="BH8" s="9">
        <v>0</v>
      </c>
      <c r="BI8" s="9">
        <f>BH8*BG14</f>
        <v>0</v>
      </c>
      <c r="BJ8" s="9">
        <v>0</v>
      </c>
      <c r="BK8" s="9">
        <v>0</v>
      </c>
      <c r="BL8" s="9">
        <f>BK8*BJ14</f>
        <v>0</v>
      </c>
      <c r="BM8" s="12">
        <v>5</v>
      </c>
      <c r="BN8" s="12">
        <v>5</v>
      </c>
      <c r="BO8" s="9">
        <f>BN8*BM14</f>
        <v>2.5</v>
      </c>
      <c r="BP8" s="12">
        <v>5</v>
      </c>
      <c r="BQ8" s="12">
        <v>5</v>
      </c>
      <c r="BR8" s="9">
        <f>BQ8*BP14</f>
        <v>2.5</v>
      </c>
      <c r="BS8" s="9">
        <v>5</v>
      </c>
      <c r="BT8" s="9">
        <v>5</v>
      </c>
      <c r="BU8" s="9">
        <f>BT8*BS14</f>
        <v>5</v>
      </c>
      <c r="BV8" s="9">
        <v>5</v>
      </c>
      <c r="BW8" s="9">
        <v>5</v>
      </c>
      <c r="BX8" s="9">
        <f>BW8*BV14</f>
        <v>5</v>
      </c>
      <c r="BY8" s="9">
        <v>5</v>
      </c>
      <c r="BZ8" s="9">
        <v>5</v>
      </c>
      <c r="CA8" s="9">
        <f>BZ8*BY14</f>
        <v>5</v>
      </c>
      <c r="CB8" s="9">
        <v>5</v>
      </c>
      <c r="CC8" s="9">
        <v>5</v>
      </c>
      <c r="CD8" s="32">
        <f>CB8*CB14</f>
        <v>5</v>
      </c>
      <c r="CE8" s="9">
        <v>5</v>
      </c>
      <c r="CF8" s="9">
        <v>5</v>
      </c>
      <c r="CG8" s="9">
        <f>CF8*CE14</f>
        <v>5</v>
      </c>
      <c r="CH8" s="15">
        <f t="shared" si="2"/>
        <v>72</v>
      </c>
      <c r="CI8" s="9" t="s">
        <v>46</v>
      </c>
    </row>
    <row r="9" spans="1:87" s="10" customFormat="1" x14ac:dyDescent="0.25">
      <c r="A9" s="8" t="s">
        <v>37</v>
      </c>
      <c r="B9" s="9">
        <v>5</v>
      </c>
      <c r="C9" s="9">
        <v>5</v>
      </c>
      <c r="D9" s="9">
        <f>C9*B14</f>
        <v>2.5</v>
      </c>
      <c r="E9" s="29">
        <v>0</v>
      </c>
      <c r="F9" s="29">
        <v>1.0032164270145785</v>
      </c>
      <c r="G9" s="9">
        <f t="shared" si="0"/>
        <v>5</v>
      </c>
      <c r="H9" s="30">
        <v>0.39319207691121072</v>
      </c>
      <c r="I9" s="30">
        <v>0.39319207691121072</v>
      </c>
      <c r="J9" s="9">
        <v>0</v>
      </c>
      <c r="K9" s="12">
        <v>5</v>
      </c>
      <c r="L9" s="12">
        <v>5</v>
      </c>
      <c r="M9" s="9">
        <f>L9*K14</f>
        <v>2.5</v>
      </c>
      <c r="N9" s="12">
        <v>5</v>
      </c>
      <c r="O9" s="12">
        <v>5</v>
      </c>
      <c r="P9" s="9">
        <f>O9*N14</f>
        <v>2.5</v>
      </c>
      <c r="Q9" s="12">
        <v>5</v>
      </c>
      <c r="R9" s="12">
        <v>5</v>
      </c>
      <c r="S9" s="9">
        <f>R9*Q14</f>
        <v>2.5</v>
      </c>
      <c r="T9" s="9">
        <v>5</v>
      </c>
      <c r="U9" s="9">
        <v>5</v>
      </c>
      <c r="V9" s="9">
        <f>U9*T14</f>
        <v>2.5</v>
      </c>
      <c r="W9" s="9">
        <v>5</v>
      </c>
      <c r="X9" s="9">
        <v>5</v>
      </c>
      <c r="Y9" s="9">
        <f>X9*W14</f>
        <v>2.5</v>
      </c>
      <c r="Z9" s="9">
        <v>5</v>
      </c>
      <c r="AA9" s="9">
        <v>5</v>
      </c>
      <c r="AB9" s="9">
        <f>AA9*Z14</f>
        <v>2.5</v>
      </c>
      <c r="AC9" s="9">
        <v>5</v>
      </c>
      <c r="AD9" s="9">
        <v>5</v>
      </c>
      <c r="AE9" s="9">
        <f>AD9*AC14</f>
        <v>2.5</v>
      </c>
      <c r="AF9" s="9">
        <v>5</v>
      </c>
      <c r="AG9" s="9">
        <v>5</v>
      </c>
      <c r="AH9" s="9">
        <f>AG9*AF14</f>
        <v>2.5</v>
      </c>
      <c r="AI9" s="29">
        <v>1.1807556732394482</v>
      </c>
      <c r="AJ9" s="29">
        <v>1.1807556732394482</v>
      </c>
      <c r="AK9" s="9">
        <f t="shared" si="1"/>
        <v>5</v>
      </c>
      <c r="AL9" s="12">
        <v>0</v>
      </c>
      <c r="AM9" s="12">
        <v>0</v>
      </c>
      <c r="AN9" s="12">
        <f>AM9*AL14</f>
        <v>0</v>
      </c>
      <c r="AO9" s="31">
        <v>2.1833842501050096E-3</v>
      </c>
      <c r="AP9" s="31">
        <v>2.1833842501050096E-3</v>
      </c>
      <c r="AQ9" s="9">
        <v>0</v>
      </c>
      <c r="AR9" s="12">
        <v>5</v>
      </c>
      <c r="AS9" s="12">
        <v>5</v>
      </c>
      <c r="AT9" s="12">
        <f>AS9*AR14</f>
        <v>5</v>
      </c>
      <c r="AU9" s="9">
        <v>0</v>
      </c>
      <c r="AV9" s="9">
        <v>0</v>
      </c>
      <c r="AW9" s="9">
        <f>AV9*AU14</f>
        <v>0</v>
      </c>
      <c r="AX9" s="9">
        <v>5</v>
      </c>
      <c r="AY9" s="9">
        <v>5</v>
      </c>
      <c r="AZ9" s="9">
        <f>AY9*AX14</f>
        <v>2.5</v>
      </c>
      <c r="BA9" s="9">
        <v>6</v>
      </c>
      <c r="BB9" s="9">
        <v>6</v>
      </c>
      <c r="BC9" s="9">
        <f>BB9*BA14</f>
        <v>6</v>
      </c>
      <c r="BD9" s="9">
        <v>5</v>
      </c>
      <c r="BE9" s="9">
        <v>5</v>
      </c>
      <c r="BF9" s="9">
        <f>BD9*BD14</f>
        <v>5</v>
      </c>
      <c r="BG9" s="9">
        <v>5</v>
      </c>
      <c r="BH9" s="9">
        <v>5</v>
      </c>
      <c r="BI9" s="9">
        <f>BH9*BG14</f>
        <v>5</v>
      </c>
      <c r="BJ9" s="9">
        <v>5</v>
      </c>
      <c r="BK9" s="9">
        <v>5</v>
      </c>
      <c r="BL9" s="9">
        <f>BK9*BJ14</f>
        <v>5</v>
      </c>
      <c r="BM9" s="12">
        <v>5</v>
      </c>
      <c r="BN9" s="12">
        <v>5</v>
      </c>
      <c r="BO9" s="9">
        <f>BN9*BM14</f>
        <v>2.5</v>
      </c>
      <c r="BP9" s="12">
        <v>5</v>
      </c>
      <c r="BQ9" s="12">
        <v>5</v>
      </c>
      <c r="BR9" s="9">
        <f>BQ9*BP14</f>
        <v>2.5</v>
      </c>
      <c r="BS9" s="9">
        <v>5</v>
      </c>
      <c r="BT9" s="9">
        <v>5</v>
      </c>
      <c r="BU9" s="9">
        <f>BT9*BS14</f>
        <v>5</v>
      </c>
      <c r="BV9" s="9">
        <v>5</v>
      </c>
      <c r="BW9" s="9">
        <v>5</v>
      </c>
      <c r="BX9" s="9">
        <f>BW9*BV14</f>
        <v>5</v>
      </c>
      <c r="BY9" s="9">
        <v>5</v>
      </c>
      <c r="BZ9" s="9">
        <v>5</v>
      </c>
      <c r="CA9" s="9">
        <f>BZ9*BY14</f>
        <v>5</v>
      </c>
      <c r="CB9" s="9">
        <v>5</v>
      </c>
      <c r="CC9" s="9">
        <v>5</v>
      </c>
      <c r="CD9" s="32">
        <f>CB9*CB14</f>
        <v>5</v>
      </c>
      <c r="CE9" s="9">
        <v>5</v>
      </c>
      <c r="CF9" s="9">
        <v>5</v>
      </c>
      <c r="CG9" s="9">
        <f>CF9*CE14</f>
        <v>5</v>
      </c>
      <c r="CH9" s="15">
        <f t="shared" si="2"/>
        <v>91</v>
      </c>
      <c r="CI9" s="9" t="s">
        <v>45</v>
      </c>
    </row>
    <row r="10" spans="1:87" s="10" customFormat="1" x14ac:dyDescent="0.25">
      <c r="A10" s="8" t="s">
        <v>38</v>
      </c>
      <c r="B10" s="9">
        <v>5</v>
      </c>
      <c r="C10" s="9">
        <v>5</v>
      </c>
      <c r="D10" s="9">
        <f>C10*B14</f>
        <v>2.5</v>
      </c>
      <c r="E10" s="29">
        <v>0</v>
      </c>
      <c r="F10" s="29">
        <v>1.040021572702946</v>
      </c>
      <c r="G10" s="9">
        <f t="shared" si="0"/>
        <v>5</v>
      </c>
      <c r="H10" s="30">
        <v>0.24511747943453396</v>
      </c>
      <c r="I10" s="30">
        <v>0.24511747943453396</v>
      </c>
      <c r="J10" s="9">
        <v>0</v>
      </c>
      <c r="K10" s="12">
        <v>5</v>
      </c>
      <c r="L10" s="12">
        <v>5</v>
      </c>
      <c r="M10" s="9">
        <f>L10*K14</f>
        <v>2.5</v>
      </c>
      <c r="N10" s="12">
        <v>5</v>
      </c>
      <c r="O10" s="12">
        <v>5</v>
      </c>
      <c r="P10" s="9">
        <f>O10*N14</f>
        <v>2.5</v>
      </c>
      <c r="Q10" s="12">
        <v>5</v>
      </c>
      <c r="R10" s="12">
        <v>5</v>
      </c>
      <c r="S10" s="9">
        <f>R10*Q14</f>
        <v>2.5</v>
      </c>
      <c r="T10" s="9">
        <v>5</v>
      </c>
      <c r="U10" s="9">
        <v>5</v>
      </c>
      <c r="V10" s="9">
        <f>U10*T14</f>
        <v>2.5</v>
      </c>
      <c r="W10" s="9">
        <v>5</v>
      </c>
      <c r="X10" s="9">
        <v>5</v>
      </c>
      <c r="Y10" s="9">
        <f>X10*W14</f>
        <v>2.5</v>
      </c>
      <c r="Z10" s="9">
        <v>5</v>
      </c>
      <c r="AA10" s="9">
        <v>5</v>
      </c>
      <c r="AB10" s="9">
        <f>AA10*Z14</f>
        <v>2.5</v>
      </c>
      <c r="AC10" s="9">
        <v>5</v>
      </c>
      <c r="AD10" s="9">
        <v>5</v>
      </c>
      <c r="AE10" s="9">
        <f>AD10*AC14</f>
        <v>2.5</v>
      </c>
      <c r="AF10" s="9">
        <v>5</v>
      </c>
      <c r="AG10" s="9">
        <v>5</v>
      </c>
      <c r="AH10" s="9">
        <f>AG10*AF14</f>
        <v>2.5</v>
      </c>
      <c r="AI10" s="29">
        <v>1.0116364481178919</v>
      </c>
      <c r="AJ10" s="29">
        <v>1.0116364481178919</v>
      </c>
      <c r="AK10" s="9">
        <f t="shared" si="1"/>
        <v>5</v>
      </c>
      <c r="AL10" s="12">
        <v>5</v>
      </c>
      <c r="AM10" s="12">
        <v>5</v>
      </c>
      <c r="AN10" s="12">
        <f>AM10*AL14</f>
        <v>3.5</v>
      </c>
      <c r="AO10" s="31">
        <v>1.0280915741726947E-3</v>
      </c>
      <c r="AP10" s="31">
        <v>1.0280915741726947E-3</v>
      </c>
      <c r="AQ10" s="9">
        <v>0</v>
      </c>
      <c r="AR10" s="12">
        <v>5</v>
      </c>
      <c r="AS10" s="12">
        <v>5</v>
      </c>
      <c r="AT10" s="12">
        <f>AS10*AR14</f>
        <v>5</v>
      </c>
      <c r="AU10" s="9">
        <v>0</v>
      </c>
      <c r="AV10" s="9">
        <v>0</v>
      </c>
      <c r="AW10" s="9">
        <f>AV10*AU14</f>
        <v>0</v>
      </c>
      <c r="AX10" s="9">
        <v>5</v>
      </c>
      <c r="AY10" s="9">
        <v>5</v>
      </c>
      <c r="AZ10" s="9">
        <f>AY10*AX14</f>
        <v>2.5</v>
      </c>
      <c r="BA10" s="9">
        <v>6</v>
      </c>
      <c r="BB10" s="9">
        <v>6</v>
      </c>
      <c r="BC10" s="9">
        <f>BB10*BA14</f>
        <v>6</v>
      </c>
      <c r="BD10" s="9">
        <v>2.5</v>
      </c>
      <c r="BE10" s="9">
        <v>2.5</v>
      </c>
      <c r="BF10" s="9">
        <f>BD10*BD14</f>
        <v>2.5</v>
      </c>
      <c r="BG10" s="9">
        <v>5</v>
      </c>
      <c r="BH10" s="9">
        <v>5</v>
      </c>
      <c r="BI10" s="9">
        <f>BH10*BG14</f>
        <v>5</v>
      </c>
      <c r="BJ10" s="9">
        <v>5</v>
      </c>
      <c r="BK10" s="9">
        <v>5</v>
      </c>
      <c r="BL10" s="9">
        <f>BK10*BJ14</f>
        <v>5</v>
      </c>
      <c r="BM10" s="12">
        <v>5</v>
      </c>
      <c r="BN10" s="12">
        <v>5</v>
      </c>
      <c r="BO10" s="9">
        <f>BN10*BM14</f>
        <v>2.5</v>
      </c>
      <c r="BP10" s="12">
        <v>5</v>
      </c>
      <c r="BQ10" s="12">
        <v>5</v>
      </c>
      <c r="BR10" s="9">
        <f>BQ10*BP14</f>
        <v>2.5</v>
      </c>
      <c r="BS10" s="9">
        <v>5</v>
      </c>
      <c r="BT10" s="9">
        <v>5</v>
      </c>
      <c r="BU10" s="9">
        <f>BT10*BS14</f>
        <v>5</v>
      </c>
      <c r="BV10" s="9">
        <v>5</v>
      </c>
      <c r="BW10" s="9">
        <v>5</v>
      </c>
      <c r="BX10" s="9">
        <f>BW10*BV14</f>
        <v>5</v>
      </c>
      <c r="BY10" s="9">
        <v>5</v>
      </c>
      <c r="BZ10" s="9">
        <v>5</v>
      </c>
      <c r="CA10" s="9">
        <f>BZ10*BY14</f>
        <v>5</v>
      </c>
      <c r="CB10" s="9">
        <v>5</v>
      </c>
      <c r="CC10" s="9">
        <v>5</v>
      </c>
      <c r="CD10" s="32">
        <f>CB10*CB14</f>
        <v>5</v>
      </c>
      <c r="CE10" s="9">
        <v>5</v>
      </c>
      <c r="CF10" s="9">
        <v>5</v>
      </c>
      <c r="CG10" s="9">
        <f>CF10*CE14</f>
        <v>5</v>
      </c>
      <c r="CH10" s="15">
        <f t="shared" si="2"/>
        <v>92</v>
      </c>
      <c r="CI10" s="9" t="s">
        <v>45</v>
      </c>
    </row>
    <row r="11" spans="1:87" s="10" customFormat="1" x14ac:dyDescent="0.25">
      <c r="A11" s="8" t="s">
        <v>41</v>
      </c>
      <c r="B11" s="9">
        <v>5</v>
      </c>
      <c r="C11" s="9">
        <v>5</v>
      </c>
      <c r="D11" s="9">
        <f>C11*B14</f>
        <v>2.5</v>
      </c>
      <c r="E11" s="29">
        <v>0</v>
      </c>
      <c r="F11" s="29">
        <v>2.0533396816743097</v>
      </c>
      <c r="G11" s="9">
        <f t="shared" si="0"/>
        <v>5</v>
      </c>
      <c r="H11" s="30">
        <v>0.19033217581665995</v>
      </c>
      <c r="I11" s="30">
        <v>0.19033217581665995</v>
      </c>
      <c r="J11" s="9">
        <v>0</v>
      </c>
      <c r="K11" s="12">
        <v>5</v>
      </c>
      <c r="L11" s="12">
        <v>5</v>
      </c>
      <c r="M11" s="9">
        <f>L11*K14</f>
        <v>2.5</v>
      </c>
      <c r="N11" s="12">
        <v>5</v>
      </c>
      <c r="O11" s="12">
        <v>5</v>
      </c>
      <c r="P11" s="9">
        <f>O11*N14</f>
        <v>2.5</v>
      </c>
      <c r="Q11" s="12">
        <v>5</v>
      </c>
      <c r="R11" s="12">
        <v>5</v>
      </c>
      <c r="S11" s="9">
        <f>R11*Q14</f>
        <v>2.5</v>
      </c>
      <c r="T11" s="9">
        <v>5</v>
      </c>
      <c r="U11" s="9">
        <v>5</v>
      </c>
      <c r="V11" s="9">
        <f>U11*T14</f>
        <v>2.5</v>
      </c>
      <c r="W11" s="9">
        <v>5</v>
      </c>
      <c r="X11" s="9">
        <v>5</v>
      </c>
      <c r="Y11" s="9">
        <f>X11*W14</f>
        <v>2.5</v>
      </c>
      <c r="Z11" s="9">
        <v>5</v>
      </c>
      <c r="AA11" s="9">
        <v>5</v>
      </c>
      <c r="AB11" s="9">
        <f>AA11*Z14</f>
        <v>2.5</v>
      </c>
      <c r="AC11" s="9">
        <v>5</v>
      </c>
      <c r="AD11" s="9">
        <v>5</v>
      </c>
      <c r="AE11" s="9">
        <f>AD11*AC14</f>
        <v>2.5</v>
      </c>
      <c r="AF11" s="9">
        <v>5</v>
      </c>
      <c r="AG11" s="9">
        <v>5</v>
      </c>
      <c r="AH11" s="9">
        <f>AG11*AF14</f>
        <v>2.5</v>
      </c>
      <c r="AI11" s="29">
        <v>1.3220216259047939</v>
      </c>
      <c r="AJ11" s="29">
        <v>1.3220216259047939</v>
      </c>
      <c r="AK11" s="9">
        <f t="shared" si="1"/>
        <v>5</v>
      </c>
      <c r="AL11" s="12">
        <v>5</v>
      </c>
      <c r="AM11" s="12">
        <v>5</v>
      </c>
      <c r="AN11" s="12">
        <f>AM11*AL14</f>
        <v>3.5</v>
      </c>
      <c r="AO11" s="31">
        <v>3.238065558911487E-4</v>
      </c>
      <c r="AP11" s="31">
        <v>3.238065558911487E-4</v>
      </c>
      <c r="AQ11" s="9">
        <v>0</v>
      </c>
      <c r="AR11" s="12">
        <v>5</v>
      </c>
      <c r="AS11" s="12">
        <v>5</v>
      </c>
      <c r="AT11" s="12">
        <f>AS11*AR14</f>
        <v>5</v>
      </c>
      <c r="AU11" s="9">
        <v>0</v>
      </c>
      <c r="AV11" s="9">
        <v>0</v>
      </c>
      <c r="AW11" s="9">
        <f>AV11*AU14</f>
        <v>0</v>
      </c>
      <c r="AX11" s="9">
        <v>5</v>
      </c>
      <c r="AY11" s="9">
        <v>5</v>
      </c>
      <c r="AZ11" s="9">
        <f>AY11*AX14</f>
        <v>2.5</v>
      </c>
      <c r="BA11" s="9">
        <v>6</v>
      </c>
      <c r="BB11" s="9">
        <v>6</v>
      </c>
      <c r="BC11" s="9">
        <f>BB11*BA14</f>
        <v>6</v>
      </c>
      <c r="BD11" s="9">
        <v>5</v>
      </c>
      <c r="BE11" s="9">
        <v>5</v>
      </c>
      <c r="BF11" s="9">
        <f>BD11*BD14</f>
        <v>5</v>
      </c>
      <c r="BG11" s="9">
        <v>5</v>
      </c>
      <c r="BH11" s="9">
        <v>5</v>
      </c>
      <c r="BI11" s="9">
        <f>BH11*BG14</f>
        <v>5</v>
      </c>
      <c r="BJ11" s="9">
        <v>5</v>
      </c>
      <c r="BK11" s="9">
        <v>5</v>
      </c>
      <c r="BL11" s="9">
        <f>BK11*BJ14</f>
        <v>5</v>
      </c>
      <c r="BM11" s="12">
        <v>5</v>
      </c>
      <c r="BN11" s="12">
        <v>5</v>
      </c>
      <c r="BO11" s="9">
        <f>BN11*BM14</f>
        <v>2.5</v>
      </c>
      <c r="BP11" s="12">
        <v>5</v>
      </c>
      <c r="BQ11" s="12">
        <v>5</v>
      </c>
      <c r="BR11" s="9">
        <f>BQ11*BP14</f>
        <v>2.5</v>
      </c>
      <c r="BS11" s="9">
        <v>5</v>
      </c>
      <c r="BT11" s="9">
        <v>5</v>
      </c>
      <c r="BU11" s="9">
        <f>BT11*BS14</f>
        <v>5</v>
      </c>
      <c r="BV11" s="9">
        <v>5</v>
      </c>
      <c r="BW11" s="9">
        <v>5</v>
      </c>
      <c r="BX11" s="9">
        <f>BW11*BV14</f>
        <v>5</v>
      </c>
      <c r="BY11" s="9">
        <v>5</v>
      </c>
      <c r="BZ11" s="9">
        <v>5</v>
      </c>
      <c r="CA11" s="9">
        <f>BZ11*BY14</f>
        <v>5</v>
      </c>
      <c r="CB11" s="9">
        <v>5</v>
      </c>
      <c r="CC11" s="9">
        <v>5</v>
      </c>
      <c r="CD11" s="32">
        <f>CB11*CB14</f>
        <v>5</v>
      </c>
      <c r="CE11" s="9">
        <v>5</v>
      </c>
      <c r="CF11" s="9">
        <v>5</v>
      </c>
      <c r="CG11" s="9">
        <f>CF11*CE14</f>
        <v>5</v>
      </c>
      <c r="CH11" s="15">
        <f t="shared" si="2"/>
        <v>94.5</v>
      </c>
      <c r="CI11" s="9" t="s">
        <v>45</v>
      </c>
    </row>
    <row r="12" spans="1:87" s="10" customFormat="1" x14ac:dyDescent="0.25">
      <c r="A12" s="11" t="s">
        <v>39</v>
      </c>
      <c r="B12" s="9">
        <v>5</v>
      </c>
      <c r="C12" s="9">
        <v>5</v>
      </c>
      <c r="D12" s="9">
        <f>C12*B14</f>
        <v>2.5</v>
      </c>
      <c r="E12" s="29">
        <v>0</v>
      </c>
      <c r="F12" s="29">
        <v>1.4737062335088937</v>
      </c>
      <c r="G12" s="9">
        <f t="shared" si="0"/>
        <v>5</v>
      </c>
      <c r="H12" s="30">
        <v>0.85351985161055199</v>
      </c>
      <c r="I12" s="30">
        <v>0.85351985161055199</v>
      </c>
      <c r="J12" s="9">
        <f>5*H14</f>
        <v>2.5</v>
      </c>
      <c r="K12" s="12">
        <v>5</v>
      </c>
      <c r="L12" s="12">
        <v>5</v>
      </c>
      <c r="M12" s="9">
        <f>L12*K14</f>
        <v>2.5</v>
      </c>
      <c r="N12" s="12">
        <v>5</v>
      </c>
      <c r="O12" s="12">
        <v>5</v>
      </c>
      <c r="P12" s="9">
        <f>O12*N14</f>
        <v>2.5</v>
      </c>
      <c r="Q12" s="12">
        <v>5</v>
      </c>
      <c r="R12" s="12">
        <v>5</v>
      </c>
      <c r="S12" s="9">
        <f>R12*Q14</f>
        <v>2.5</v>
      </c>
      <c r="T12" s="9">
        <v>5</v>
      </c>
      <c r="U12" s="9">
        <v>5</v>
      </c>
      <c r="V12" s="9">
        <f>U12*T14</f>
        <v>2.5</v>
      </c>
      <c r="W12" s="9">
        <v>5</v>
      </c>
      <c r="X12" s="9">
        <v>5</v>
      </c>
      <c r="Y12" s="9">
        <f>X12*W14</f>
        <v>2.5</v>
      </c>
      <c r="Z12" s="9">
        <v>5</v>
      </c>
      <c r="AA12" s="9">
        <v>5</v>
      </c>
      <c r="AB12" s="9">
        <f>AA12*Z14</f>
        <v>2.5</v>
      </c>
      <c r="AC12" s="9">
        <v>5</v>
      </c>
      <c r="AD12" s="9">
        <v>5</v>
      </c>
      <c r="AE12" s="9">
        <f>AD12*AC14</f>
        <v>2.5</v>
      </c>
      <c r="AF12" s="9">
        <v>5</v>
      </c>
      <c r="AG12" s="9">
        <v>5</v>
      </c>
      <c r="AH12" s="9">
        <f>AG12*AF14</f>
        <v>2.5</v>
      </c>
      <c r="AI12" s="29">
        <v>1.3184735610369267</v>
      </c>
      <c r="AJ12" s="29">
        <v>1.3184735610369267</v>
      </c>
      <c r="AK12" s="9">
        <f t="shared" si="1"/>
        <v>5</v>
      </c>
      <c r="AL12" s="12">
        <v>5</v>
      </c>
      <c r="AM12" s="12">
        <v>5</v>
      </c>
      <c r="AN12" s="12">
        <f>AM12*AL14</f>
        <v>3.5</v>
      </c>
      <c r="AO12" s="31">
        <v>5.0292475893558997E-3</v>
      </c>
      <c r="AP12" s="31">
        <v>5.0292475893558997E-3</v>
      </c>
      <c r="AQ12" s="9">
        <v>0</v>
      </c>
      <c r="AR12" s="12">
        <v>5</v>
      </c>
      <c r="AS12" s="12">
        <v>5</v>
      </c>
      <c r="AT12" s="12">
        <f>AS12*AR14</f>
        <v>5</v>
      </c>
      <c r="AU12" s="9">
        <v>0</v>
      </c>
      <c r="AV12" s="9">
        <v>0</v>
      </c>
      <c r="AW12" s="9">
        <f>AV12*AU14</f>
        <v>0</v>
      </c>
      <c r="AX12" s="9">
        <v>5</v>
      </c>
      <c r="AY12" s="9">
        <v>5</v>
      </c>
      <c r="AZ12" s="9">
        <f>AY12*AX14</f>
        <v>2.5</v>
      </c>
      <c r="BA12" s="9">
        <v>6</v>
      </c>
      <c r="BB12" s="9">
        <v>6</v>
      </c>
      <c r="BC12" s="9">
        <f>BB12*BA14</f>
        <v>6</v>
      </c>
      <c r="BD12" s="9">
        <v>5</v>
      </c>
      <c r="BE12" s="9">
        <v>5</v>
      </c>
      <c r="BF12" s="9">
        <f>BD12*BD14</f>
        <v>5</v>
      </c>
      <c r="BG12" s="9">
        <v>5</v>
      </c>
      <c r="BH12" s="9">
        <v>5</v>
      </c>
      <c r="BI12" s="9">
        <f>BH12*BG14</f>
        <v>5</v>
      </c>
      <c r="BJ12" s="9">
        <v>5</v>
      </c>
      <c r="BK12" s="9">
        <v>5</v>
      </c>
      <c r="BL12" s="9">
        <f>BK12*BJ14</f>
        <v>5</v>
      </c>
      <c r="BM12" s="12">
        <v>5</v>
      </c>
      <c r="BN12" s="12">
        <v>5</v>
      </c>
      <c r="BO12" s="9">
        <f>BN12*BM14</f>
        <v>2.5</v>
      </c>
      <c r="BP12" s="12">
        <v>5</v>
      </c>
      <c r="BQ12" s="12">
        <v>5</v>
      </c>
      <c r="BR12" s="9">
        <f>BQ12*BP14</f>
        <v>2.5</v>
      </c>
      <c r="BS12" s="9">
        <v>5</v>
      </c>
      <c r="BT12" s="9">
        <v>5</v>
      </c>
      <c r="BU12" s="9">
        <f>BT12*BS14</f>
        <v>5</v>
      </c>
      <c r="BV12" s="9">
        <v>5</v>
      </c>
      <c r="BW12" s="9">
        <v>5</v>
      </c>
      <c r="BX12" s="9">
        <f>BW12*BV14</f>
        <v>5</v>
      </c>
      <c r="BY12" s="9">
        <v>5</v>
      </c>
      <c r="BZ12" s="9">
        <v>5</v>
      </c>
      <c r="CA12" s="9">
        <f>BZ12*BY14</f>
        <v>5</v>
      </c>
      <c r="CB12" s="9">
        <v>5</v>
      </c>
      <c r="CC12" s="9">
        <v>5</v>
      </c>
      <c r="CD12" s="32">
        <f>CB12*CB14</f>
        <v>5</v>
      </c>
      <c r="CE12" s="9">
        <v>5</v>
      </c>
      <c r="CF12" s="9">
        <v>5</v>
      </c>
      <c r="CG12" s="9">
        <f>CF12*CE14</f>
        <v>5</v>
      </c>
      <c r="CH12" s="15">
        <f t="shared" si="2"/>
        <v>97</v>
      </c>
      <c r="CI12" s="9" t="s">
        <v>45</v>
      </c>
    </row>
    <row r="13" spans="1:87" s="10" customFormat="1" ht="30" x14ac:dyDescent="0.25">
      <c r="A13" s="11" t="s">
        <v>40</v>
      </c>
      <c r="B13" s="9">
        <v>5</v>
      </c>
      <c r="C13" s="9">
        <v>5</v>
      </c>
      <c r="D13" s="9">
        <f>C13*B14</f>
        <v>2.5</v>
      </c>
      <c r="E13" s="29">
        <v>0</v>
      </c>
      <c r="F13" s="29">
        <v>4.9937999731625151</v>
      </c>
      <c r="G13" s="9">
        <f t="shared" si="0"/>
        <v>5</v>
      </c>
      <c r="H13" s="30">
        <v>0.25505417735896202</v>
      </c>
      <c r="I13" s="30">
        <v>0.25505417735896202</v>
      </c>
      <c r="J13" s="9">
        <v>0</v>
      </c>
      <c r="K13" s="12">
        <v>0</v>
      </c>
      <c r="L13" s="12">
        <v>0</v>
      </c>
      <c r="M13" s="9">
        <f>L13*K14</f>
        <v>0</v>
      </c>
      <c r="N13" s="12">
        <v>0</v>
      </c>
      <c r="O13" s="12">
        <v>0</v>
      </c>
      <c r="P13" s="9">
        <f>O13*N14</f>
        <v>0</v>
      </c>
      <c r="Q13" s="12">
        <v>0</v>
      </c>
      <c r="R13" s="12">
        <v>0</v>
      </c>
      <c r="S13" s="9">
        <f>R13*Q14</f>
        <v>0</v>
      </c>
      <c r="T13" s="9">
        <v>5</v>
      </c>
      <c r="U13" s="9">
        <v>5</v>
      </c>
      <c r="V13" s="9">
        <f>U13*T14</f>
        <v>2.5</v>
      </c>
      <c r="W13" s="9">
        <v>5</v>
      </c>
      <c r="X13" s="9">
        <v>5</v>
      </c>
      <c r="Y13" s="9">
        <f>X13*W14</f>
        <v>2.5</v>
      </c>
      <c r="Z13" s="9">
        <v>5</v>
      </c>
      <c r="AA13" s="9">
        <v>5</v>
      </c>
      <c r="AB13" s="9">
        <f>AA13*Z14</f>
        <v>2.5</v>
      </c>
      <c r="AC13" s="9">
        <v>0</v>
      </c>
      <c r="AD13" s="9">
        <v>0</v>
      </c>
      <c r="AE13" s="9">
        <f>AD13*AC14</f>
        <v>0</v>
      </c>
      <c r="AF13" s="9">
        <v>5</v>
      </c>
      <c r="AG13" s="9">
        <v>5</v>
      </c>
      <c r="AH13" s="9">
        <f>AG13*AF14</f>
        <v>2.5</v>
      </c>
      <c r="AI13" s="29">
        <v>1.1159696351107609</v>
      </c>
      <c r="AJ13" s="29">
        <v>1.1159696351107609</v>
      </c>
      <c r="AK13" s="9">
        <f t="shared" si="1"/>
        <v>5</v>
      </c>
      <c r="AL13" s="12">
        <v>5</v>
      </c>
      <c r="AM13" s="12">
        <v>5</v>
      </c>
      <c r="AN13" s="12">
        <f>AM13*AL14</f>
        <v>3.5</v>
      </c>
      <c r="AO13" s="31">
        <v>4.0481355704409999E-4</v>
      </c>
      <c r="AP13" s="31">
        <v>4.0481355704409999E-4</v>
      </c>
      <c r="AQ13" s="9">
        <v>0</v>
      </c>
      <c r="AR13" s="12">
        <v>5</v>
      </c>
      <c r="AS13" s="12">
        <v>5</v>
      </c>
      <c r="AT13" s="12">
        <f>AS13*AR14</f>
        <v>5</v>
      </c>
      <c r="AU13" s="9">
        <v>0</v>
      </c>
      <c r="AV13" s="9">
        <v>0</v>
      </c>
      <c r="AW13" s="9">
        <f>AV13*AU14</f>
        <v>0</v>
      </c>
      <c r="AX13" s="9">
        <v>5</v>
      </c>
      <c r="AY13" s="9">
        <v>5</v>
      </c>
      <c r="AZ13" s="9">
        <f>AY13*AX14</f>
        <v>2.5</v>
      </c>
      <c r="BA13" s="9">
        <v>6</v>
      </c>
      <c r="BB13" s="9">
        <v>6</v>
      </c>
      <c r="BC13" s="9">
        <f>BB13*BA14</f>
        <v>6</v>
      </c>
      <c r="BD13" s="9">
        <v>2.5</v>
      </c>
      <c r="BE13" s="9">
        <v>2.5</v>
      </c>
      <c r="BF13" s="9">
        <f>BD13*BD14</f>
        <v>2.5</v>
      </c>
      <c r="BG13" s="9">
        <v>0</v>
      </c>
      <c r="BH13" s="9">
        <v>0</v>
      </c>
      <c r="BI13" s="9">
        <f>BH13*BG14</f>
        <v>0</v>
      </c>
      <c r="BJ13" s="9">
        <v>0</v>
      </c>
      <c r="BK13" s="9">
        <v>0</v>
      </c>
      <c r="BL13" s="9">
        <f>BK13*BJ14</f>
        <v>0</v>
      </c>
      <c r="BM13" s="12">
        <v>0</v>
      </c>
      <c r="BN13" s="12">
        <v>0</v>
      </c>
      <c r="BO13" s="9">
        <f>BN13*BM14</f>
        <v>0</v>
      </c>
      <c r="BP13" s="12">
        <v>0</v>
      </c>
      <c r="BQ13" s="12">
        <v>0</v>
      </c>
      <c r="BR13" s="9">
        <f>BQ13*BP14</f>
        <v>0</v>
      </c>
      <c r="BS13" s="9">
        <v>5</v>
      </c>
      <c r="BT13" s="9">
        <v>5</v>
      </c>
      <c r="BU13" s="9">
        <f>BT13*BS14</f>
        <v>5</v>
      </c>
      <c r="BV13" s="9">
        <v>5</v>
      </c>
      <c r="BW13" s="9">
        <v>5</v>
      </c>
      <c r="BX13" s="9">
        <f>BW13*BV14</f>
        <v>5</v>
      </c>
      <c r="BY13" s="9">
        <v>5</v>
      </c>
      <c r="BZ13" s="9">
        <v>5</v>
      </c>
      <c r="CA13" s="9">
        <f>BZ13*BY14</f>
        <v>5</v>
      </c>
      <c r="CB13" s="9">
        <v>5</v>
      </c>
      <c r="CC13" s="9">
        <v>5</v>
      </c>
      <c r="CD13" s="32">
        <f>CB13*CB14</f>
        <v>5</v>
      </c>
      <c r="CE13" s="9">
        <v>5</v>
      </c>
      <c r="CF13" s="9">
        <v>5</v>
      </c>
      <c r="CG13" s="9">
        <f>CF13*CE14</f>
        <v>5</v>
      </c>
      <c r="CH13" s="15">
        <f t="shared" si="2"/>
        <v>67</v>
      </c>
      <c r="CI13" s="9" t="s">
        <v>46</v>
      </c>
    </row>
    <row r="14" spans="1:87" s="10" customFormat="1" x14ac:dyDescent="0.25">
      <c r="A14" s="8" t="s">
        <v>4</v>
      </c>
      <c r="B14" s="25">
        <v>0.5</v>
      </c>
      <c r="C14" s="25"/>
      <c r="D14" s="25"/>
      <c r="E14" s="25">
        <v>1</v>
      </c>
      <c r="F14" s="25"/>
      <c r="G14" s="25"/>
      <c r="H14" s="26">
        <v>0.5</v>
      </c>
      <c r="I14" s="27"/>
      <c r="J14" s="28"/>
      <c r="K14" s="24">
        <v>0.5</v>
      </c>
      <c r="L14" s="24"/>
      <c r="M14" s="24"/>
      <c r="N14" s="24">
        <v>0.5</v>
      </c>
      <c r="O14" s="24"/>
      <c r="P14" s="24"/>
      <c r="Q14" s="25">
        <v>0.5</v>
      </c>
      <c r="R14" s="25"/>
      <c r="S14" s="25"/>
      <c r="T14" s="25">
        <v>0.5</v>
      </c>
      <c r="U14" s="25"/>
      <c r="V14" s="25"/>
      <c r="W14" s="25">
        <v>0.5</v>
      </c>
      <c r="X14" s="25"/>
      <c r="Y14" s="25"/>
      <c r="Z14" s="25">
        <v>0.5</v>
      </c>
      <c r="AA14" s="25"/>
      <c r="AB14" s="25"/>
      <c r="AC14" s="25">
        <v>0.5</v>
      </c>
      <c r="AD14" s="25"/>
      <c r="AE14" s="25"/>
      <c r="AF14" s="25">
        <v>0.5</v>
      </c>
      <c r="AG14" s="25"/>
      <c r="AH14" s="25"/>
      <c r="AI14" s="25">
        <v>1</v>
      </c>
      <c r="AJ14" s="25"/>
      <c r="AK14" s="25"/>
      <c r="AL14" s="24">
        <v>0.7</v>
      </c>
      <c r="AM14" s="24"/>
      <c r="AN14" s="24"/>
      <c r="AO14" s="25">
        <v>1</v>
      </c>
      <c r="AP14" s="25"/>
      <c r="AQ14" s="25"/>
      <c r="AR14" s="24">
        <v>1</v>
      </c>
      <c r="AS14" s="24"/>
      <c r="AT14" s="24"/>
      <c r="AU14" s="25">
        <v>0.5</v>
      </c>
      <c r="AV14" s="25"/>
      <c r="AW14" s="25"/>
      <c r="AX14" s="25">
        <v>0.5</v>
      </c>
      <c r="AY14" s="25"/>
      <c r="AZ14" s="25"/>
      <c r="BA14" s="25">
        <v>1</v>
      </c>
      <c r="BB14" s="25"/>
      <c r="BC14" s="25"/>
      <c r="BD14" s="25">
        <v>1</v>
      </c>
      <c r="BE14" s="25"/>
      <c r="BF14" s="25"/>
      <c r="BG14" s="25">
        <v>1</v>
      </c>
      <c r="BH14" s="25"/>
      <c r="BI14" s="25"/>
      <c r="BJ14" s="25">
        <v>1</v>
      </c>
      <c r="BK14" s="25"/>
      <c r="BL14" s="25"/>
      <c r="BM14" s="25">
        <v>0.5</v>
      </c>
      <c r="BN14" s="25"/>
      <c r="BO14" s="25"/>
      <c r="BP14" s="25">
        <v>0.5</v>
      </c>
      <c r="BQ14" s="25"/>
      <c r="BR14" s="25"/>
      <c r="BS14" s="25">
        <v>1</v>
      </c>
      <c r="BT14" s="25"/>
      <c r="BU14" s="25"/>
      <c r="BV14" s="26">
        <v>1</v>
      </c>
      <c r="BW14" s="27"/>
      <c r="BX14" s="28"/>
      <c r="BY14" s="25">
        <v>1</v>
      </c>
      <c r="BZ14" s="25"/>
      <c r="CA14" s="25"/>
      <c r="CB14" s="25">
        <v>1</v>
      </c>
      <c r="CC14" s="25"/>
      <c r="CD14" s="25"/>
      <c r="CE14" s="25">
        <v>1</v>
      </c>
      <c r="CF14" s="25"/>
      <c r="CG14" s="25"/>
      <c r="CH14" s="8"/>
      <c r="CI14" s="8"/>
    </row>
    <row r="15" spans="1:87" x14ac:dyDescent="0.25">
      <c r="AU15" s="4" t="s">
        <v>44</v>
      </c>
    </row>
    <row r="16" spans="1:87" s="7" customFormat="1" ht="15.75" customHeight="1" x14ac:dyDescent="0.25">
      <c r="A16" s="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</row>
  </sheetData>
  <mergeCells count="58">
    <mergeCell ref="CB3:CD3"/>
    <mergeCell ref="CB14:CD14"/>
    <mergeCell ref="CE3:CG3"/>
    <mergeCell ref="CE14:CG14"/>
    <mergeCell ref="BS3:BU3"/>
    <mergeCell ref="BV3:BX3"/>
    <mergeCell ref="BY3:CA3"/>
    <mergeCell ref="BY14:CA14"/>
    <mergeCell ref="BS14:BU14"/>
    <mergeCell ref="BV14:BX14"/>
    <mergeCell ref="BJ3:BL3"/>
    <mergeCell ref="BJ14:BL14"/>
    <mergeCell ref="BM3:BO3"/>
    <mergeCell ref="BM14:BO14"/>
    <mergeCell ref="BP3:BR3"/>
    <mergeCell ref="BP14:BR14"/>
    <mergeCell ref="BA3:BC3"/>
    <mergeCell ref="BA14:BC14"/>
    <mergeCell ref="BD3:BF3"/>
    <mergeCell ref="BD14:BF14"/>
    <mergeCell ref="BG3:BI3"/>
    <mergeCell ref="BG14:BI14"/>
    <mergeCell ref="AR3:AT3"/>
    <mergeCell ref="AR14:AT14"/>
    <mergeCell ref="AU3:AW3"/>
    <mergeCell ref="AU14:AW14"/>
    <mergeCell ref="AX3:AZ3"/>
    <mergeCell ref="AX14:AZ14"/>
    <mergeCell ref="AC14:AE14"/>
    <mergeCell ref="AI3:AK3"/>
    <mergeCell ref="AL3:AN3"/>
    <mergeCell ref="AL14:AN14"/>
    <mergeCell ref="AO3:AQ3"/>
    <mergeCell ref="AO14:AQ14"/>
    <mergeCell ref="AI14:AK14"/>
    <mergeCell ref="B3:D3"/>
    <mergeCell ref="E3:G3"/>
    <mergeCell ref="B14:D14"/>
    <mergeCell ref="E14:G14"/>
    <mergeCell ref="N3:P3"/>
    <mergeCell ref="N14:P14"/>
    <mergeCell ref="H14:J14"/>
    <mergeCell ref="CH3:CH4"/>
    <mergeCell ref="CI3:CI4"/>
    <mergeCell ref="H3:J3"/>
    <mergeCell ref="K3:M3"/>
    <mergeCell ref="K14:M14"/>
    <mergeCell ref="Q3:S3"/>
    <mergeCell ref="Q14:S14"/>
    <mergeCell ref="T3:V3"/>
    <mergeCell ref="T14:V14"/>
    <mergeCell ref="W3:Y3"/>
    <mergeCell ref="W14:Y14"/>
    <mergeCell ref="Z3:AB3"/>
    <mergeCell ref="Z14:AB14"/>
    <mergeCell ref="AF3:AH3"/>
    <mergeCell ref="AF14:AH14"/>
    <mergeCell ref="AC3:AE3"/>
  </mergeCells>
  <phoneticPr fontId="2" type="noConversion"/>
  <pageMargins left="0.15748031496062992" right="0.15748031496062992" top="0.74803149606299213" bottom="0.74803149606299213" header="0.31496062992125984" footer="0.31496062992125984"/>
  <pageSetup paperSize="9" scale="55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Основной</vt:lpstr>
      <vt:lpstr>Основной!Заголовки_для_печати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2025-03-14T07:45:46Z</dcterms:modified>
</cp:coreProperties>
</file>