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ЕДСЕДАТЕЛЬ\ИМУЩЕСТВЕННЫЙ ОТДЕЛ\РЕШЕНИЯ СЕССИИ ИМУЩЕСТВО\решения сессии отдел недвижимости\Решения сессии 2025 год\5. Ноябрь\ОЗО\Об утверждении ставок аренды ЗУ на 2026 год\"/>
    </mc:Choice>
  </mc:AlternateContent>
  <xr:revisionPtr revIDLastSave="0" documentId="13_ncr:1_{23953CB5-A2B6-470A-A86B-8353BFF74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Лист1!$A$1:$BG$273</definedName>
    <definedName name="_xlnm.Print_Titles" localSheetId="0">Лист1!$9:$11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9" i="1" l="1"/>
  <c r="AG58" i="1"/>
  <c r="AO146" i="1"/>
  <c r="AO144" i="1"/>
  <c r="Y57" i="1" l="1"/>
  <c r="AG57" i="1" s="1"/>
  <c r="AQ57" i="1" s="1"/>
  <c r="AP176" i="1"/>
  <c r="AO176" i="1"/>
  <c r="AN176" i="1"/>
  <c r="AP272" i="1" l="1"/>
  <c r="AO272" i="1"/>
  <c r="AP271" i="1"/>
  <c r="AO271" i="1"/>
  <c r="AP270" i="1"/>
  <c r="AO270" i="1"/>
  <c r="AP269" i="1"/>
  <c r="AO269" i="1"/>
  <c r="AP267" i="1"/>
  <c r="AO267" i="1"/>
  <c r="AP266" i="1"/>
  <c r="AO266" i="1"/>
  <c r="AP265" i="1"/>
  <c r="AO265" i="1"/>
  <c r="AO264" i="1"/>
  <c r="AP262" i="1"/>
  <c r="AO262" i="1"/>
  <c r="AN262" i="1"/>
  <c r="AP260" i="1"/>
  <c r="AO260" i="1"/>
  <c r="AN260" i="1"/>
  <c r="AP259" i="1"/>
  <c r="AO259" i="1"/>
  <c r="AN259" i="1"/>
  <c r="AP258" i="1"/>
  <c r="AO258" i="1"/>
  <c r="AN258" i="1"/>
  <c r="AP257" i="1"/>
  <c r="AO257" i="1"/>
  <c r="AN257" i="1"/>
  <c r="AP249" i="1"/>
  <c r="AO249" i="1"/>
  <c r="AN249" i="1"/>
  <c r="AP248" i="1"/>
  <c r="AO248" i="1"/>
  <c r="AN248" i="1"/>
  <c r="AP247" i="1"/>
  <c r="AO247" i="1"/>
  <c r="AN247" i="1"/>
  <c r="AP246" i="1"/>
  <c r="AO246" i="1"/>
  <c r="AN246" i="1"/>
  <c r="AP244" i="1"/>
  <c r="AO244" i="1"/>
  <c r="AN244" i="1"/>
  <c r="AO243" i="1"/>
  <c r="AP242" i="1"/>
  <c r="AO242" i="1"/>
  <c r="AN242" i="1"/>
  <c r="AP241" i="1"/>
  <c r="AO241" i="1"/>
  <c r="AN241" i="1"/>
  <c r="AP240" i="1"/>
  <c r="AO240" i="1"/>
  <c r="AN240" i="1"/>
  <c r="AP239" i="1"/>
  <c r="AO239" i="1"/>
  <c r="AN239" i="1"/>
  <c r="AP238" i="1"/>
  <c r="AO238" i="1"/>
  <c r="AN238" i="1"/>
  <c r="AP237" i="1"/>
  <c r="AO237" i="1"/>
  <c r="AN237" i="1"/>
  <c r="AP236" i="1"/>
  <c r="AO236" i="1"/>
  <c r="AN236" i="1"/>
  <c r="AP233" i="1"/>
  <c r="AO233" i="1"/>
  <c r="AN233" i="1"/>
  <c r="AP232" i="1"/>
  <c r="AO232" i="1"/>
  <c r="AN232" i="1"/>
  <c r="AP230" i="1"/>
  <c r="AO230" i="1"/>
  <c r="AN230" i="1"/>
  <c r="AP228" i="1"/>
  <c r="AO228" i="1"/>
  <c r="AN228" i="1"/>
  <c r="AP227" i="1"/>
  <c r="AO227" i="1"/>
  <c r="AN227" i="1"/>
  <c r="AP226" i="1"/>
  <c r="AO226" i="1"/>
  <c r="AN226" i="1"/>
  <c r="AP225" i="1"/>
  <c r="AO225" i="1"/>
  <c r="AN225" i="1"/>
  <c r="AP224" i="1"/>
  <c r="AO224" i="1"/>
  <c r="AN224" i="1"/>
  <c r="AP223" i="1"/>
  <c r="AO223" i="1"/>
  <c r="AN223" i="1"/>
  <c r="AP222" i="1"/>
  <c r="AO222" i="1"/>
  <c r="AN222" i="1"/>
  <c r="AP221" i="1"/>
  <c r="AO221" i="1"/>
  <c r="AN221" i="1"/>
  <c r="AP220" i="1"/>
  <c r="AO220" i="1"/>
  <c r="AN220" i="1"/>
  <c r="AP219" i="1"/>
  <c r="AO219" i="1"/>
  <c r="AN219" i="1"/>
  <c r="AP218" i="1"/>
  <c r="AO218" i="1"/>
  <c r="AN218" i="1"/>
  <c r="AP217" i="1"/>
  <c r="AO217" i="1"/>
  <c r="AN217" i="1"/>
  <c r="AP216" i="1"/>
  <c r="AO216" i="1"/>
  <c r="AN216" i="1"/>
  <c r="AP215" i="1"/>
  <c r="AO215" i="1"/>
  <c r="AN215" i="1"/>
  <c r="AP207" i="1"/>
  <c r="AO207" i="1"/>
  <c r="AN207" i="1"/>
  <c r="AP206" i="1"/>
  <c r="AO206" i="1"/>
  <c r="AN206" i="1"/>
  <c r="AP204" i="1"/>
  <c r="AO204" i="1"/>
  <c r="AN204" i="1"/>
  <c r="AP203" i="1"/>
  <c r="AO203" i="1"/>
  <c r="AN203" i="1"/>
  <c r="AP202" i="1"/>
  <c r="AO202" i="1"/>
  <c r="AN202" i="1"/>
  <c r="AP201" i="1"/>
  <c r="AO201" i="1"/>
  <c r="AN201" i="1"/>
  <c r="AP200" i="1"/>
  <c r="AO200" i="1"/>
  <c r="AN200" i="1"/>
  <c r="AP199" i="1"/>
  <c r="AO199" i="1"/>
  <c r="AN199" i="1"/>
  <c r="AP196" i="1"/>
  <c r="AO196" i="1"/>
  <c r="AN196" i="1"/>
  <c r="AP195" i="1"/>
  <c r="AO195" i="1"/>
  <c r="AN195" i="1"/>
  <c r="AN192" i="1"/>
  <c r="AO192" i="1"/>
  <c r="AP192" i="1"/>
  <c r="AN189" i="1"/>
  <c r="AO189" i="1"/>
  <c r="AP189" i="1"/>
  <c r="AN190" i="1"/>
  <c r="AO190" i="1"/>
  <c r="AP190" i="1"/>
  <c r="AN191" i="1"/>
  <c r="AO191" i="1"/>
  <c r="AP191" i="1"/>
  <c r="AP188" i="1"/>
  <c r="AO188" i="1"/>
  <c r="AN188" i="1"/>
  <c r="AP187" i="1"/>
  <c r="AO187" i="1"/>
  <c r="AN187" i="1"/>
  <c r="AP183" i="1"/>
  <c r="AO183" i="1"/>
  <c r="AN183" i="1"/>
  <c r="AN181" i="1"/>
  <c r="AO181" i="1"/>
  <c r="AP181" i="1"/>
  <c r="AN182" i="1"/>
  <c r="AO182" i="1"/>
  <c r="AP182" i="1"/>
  <c r="AP180" i="1"/>
  <c r="AO180" i="1"/>
  <c r="AN180" i="1"/>
  <c r="AP179" i="1"/>
  <c r="AO179" i="1"/>
  <c r="AN179" i="1"/>
  <c r="AP178" i="1"/>
  <c r="AO178" i="1"/>
  <c r="AN178" i="1"/>
  <c r="AP177" i="1"/>
  <c r="AO177" i="1"/>
  <c r="AN177" i="1"/>
  <c r="AP170" i="1"/>
  <c r="AO170" i="1"/>
  <c r="AN170" i="1"/>
  <c r="AP169" i="1"/>
  <c r="AO169" i="1"/>
  <c r="AN169" i="1"/>
  <c r="AP168" i="1"/>
  <c r="AO168" i="1"/>
  <c r="AN168" i="1"/>
  <c r="AP167" i="1"/>
  <c r="AO167" i="1"/>
  <c r="AN167" i="1"/>
  <c r="AP165" i="1"/>
  <c r="AO165" i="1"/>
  <c r="AN165" i="1"/>
  <c r="AP164" i="1"/>
  <c r="AO164" i="1"/>
  <c r="AN164" i="1"/>
  <c r="AP163" i="1"/>
  <c r="AO163" i="1"/>
  <c r="AN163" i="1"/>
  <c r="AP162" i="1"/>
  <c r="AO162" i="1"/>
  <c r="AN162" i="1"/>
  <c r="AP161" i="1"/>
  <c r="AO161" i="1"/>
  <c r="AN161" i="1"/>
  <c r="AP160" i="1"/>
  <c r="AO160" i="1"/>
  <c r="AN160" i="1"/>
  <c r="AP159" i="1"/>
  <c r="AO159" i="1"/>
  <c r="AN159" i="1"/>
  <c r="AO158" i="1"/>
  <c r="AP157" i="1"/>
  <c r="AO157" i="1"/>
  <c r="AN157" i="1"/>
  <c r="AO156" i="1"/>
  <c r="AP155" i="1"/>
  <c r="AO155" i="1"/>
  <c r="AN155" i="1"/>
  <c r="AO154" i="1"/>
  <c r="AP153" i="1"/>
  <c r="AO153" i="1"/>
  <c r="AN153" i="1"/>
  <c r="AO152" i="1"/>
  <c r="AP151" i="1"/>
  <c r="AO151" i="1"/>
  <c r="AN151" i="1"/>
  <c r="AO150" i="1"/>
  <c r="AP149" i="1"/>
  <c r="AO149" i="1"/>
  <c r="AN149" i="1"/>
  <c r="AO148" i="1"/>
  <c r="AP147" i="1"/>
  <c r="AO147" i="1"/>
  <c r="AN147" i="1"/>
  <c r="AP143" i="1"/>
  <c r="AO143" i="1"/>
  <c r="AN143" i="1"/>
  <c r="AP141" i="1"/>
  <c r="AO141" i="1"/>
  <c r="AN141" i="1"/>
  <c r="AN136" i="1"/>
  <c r="AO136" i="1"/>
  <c r="AP136" i="1"/>
  <c r="AN137" i="1"/>
  <c r="AO137" i="1"/>
  <c r="AP137" i="1"/>
  <c r="AN138" i="1"/>
  <c r="AO138" i="1"/>
  <c r="AP138" i="1"/>
  <c r="AN139" i="1"/>
  <c r="AO139" i="1"/>
  <c r="AP139" i="1"/>
  <c r="AN140" i="1"/>
  <c r="AO140" i="1"/>
  <c r="AP140" i="1"/>
  <c r="AN133" i="1"/>
  <c r="AO133" i="1"/>
  <c r="AP133" i="1"/>
  <c r="AN134" i="1"/>
  <c r="AO134" i="1"/>
  <c r="AP134" i="1"/>
  <c r="AN135" i="1"/>
  <c r="AO135" i="1"/>
  <c r="AP135" i="1"/>
  <c r="AP132" i="1"/>
  <c r="AO132" i="1"/>
  <c r="AN132" i="1"/>
  <c r="AP131" i="1"/>
  <c r="AO131" i="1"/>
  <c r="AN131" i="1"/>
  <c r="AP130" i="1"/>
  <c r="AO130" i="1"/>
  <c r="AN130" i="1"/>
  <c r="AP129" i="1"/>
  <c r="AO129" i="1"/>
  <c r="AN129" i="1"/>
  <c r="AN127" i="1"/>
  <c r="AO127" i="1"/>
  <c r="AP127" i="1"/>
  <c r="AN128" i="1"/>
  <c r="AO128" i="1"/>
  <c r="AP128" i="1"/>
  <c r="AP126" i="1"/>
  <c r="AO126" i="1"/>
  <c r="AN126" i="1"/>
  <c r="AP125" i="1"/>
  <c r="AO125" i="1"/>
  <c r="AN125" i="1"/>
  <c r="AP124" i="1"/>
  <c r="AO124" i="1"/>
  <c r="AN124" i="1"/>
  <c r="AP123" i="1"/>
  <c r="AO123" i="1"/>
  <c r="AN123" i="1"/>
  <c r="AP122" i="1"/>
  <c r="AO122" i="1"/>
  <c r="AN122" i="1"/>
  <c r="AP121" i="1"/>
  <c r="AO121" i="1"/>
  <c r="AN121" i="1"/>
  <c r="AP120" i="1"/>
  <c r="AO120" i="1"/>
  <c r="AN120" i="1"/>
  <c r="AP119" i="1"/>
  <c r="AO119" i="1"/>
  <c r="AN119" i="1"/>
  <c r="AP118" i="1"/>
  <c r="AO118" i="1"/>
  <c r="AN118" i="1"/>
  <c r="AP117" i="1"/>
  <c r="AO117" i="1"/>
  <c r="AN117" i="1"/>
  <c r="AP116" i="1"/>
  <c r="AO116" i="1"/>
  <c r="AN116" i="1"/>
  <c r="AP115" i="1"/>
  <c r="AO115" i="1"/>
  <c r="AN115" i="1"/>
  <c r="AP114" i="1"/>
  <c r="AO114" i="1"/>
  <c r="AN114" i="1"/>
  <c r="AO112" i="1"/>
  <c r="AO111" i="1"/>
  <c r="AO109" i="1"/>
  <c r="AO108" i="1"/>
  <c r="AO107" i="1"/>
  <c r="AP105" i="1"/>
  <c r="AO105" i="1"/>
  <c r="AN105" i="1"/>
  <c r="AP104" i="1"/>
  <c r="AO104" i="1"/>
  <c r="AN104" i="1"/>
  <c r="AO102" i="1"/>
  <c r="AO101" i="1"/>
  <c r="AO99" i="1"/>
  <c r="AP98" i="1"/>
  <c r="AO98" i="1"/>
  <c r="AN98" i="1"/>
  <c r="AO97" i="1"/>
  <c r="AO95" i="1"/>
  <c r="AO94" i="1"/>
  <c r="AO92" i="1"/>
  <c r="AO91" i="1"/>
  <c r="AO90" i="1"/>
  <c r="AO89" i="1"/>
  <c r="AO85" i="1"/>
  <c r="AO84" i="1"/>
  <c r="AO83" i="1"/>
  <c r="AT81" i="1"/>
  <c r="AS81" i="1"/>
  <c r="AR81" i="1"/>
  <c r="AQ81" i="1"/>
  <c r="AM81" i="1"/>
  <c r="AB266" i="1" l="1"/>
  <c r="AJ266" i="1" s="1"/>
  <c r="AT266" i="1" s="1"/>
  <c r="AA266" i="1"/>
  <c r="AI266" i="1" s="1"/>
  <c r="AS266" i="1" s="1"/>
  <c r="Z266" i="1"/>
  <c r="AH266" i="1" s="1"/>
  <c r="AR266" i="1" s="1"/>
  <c r="Y266" i="1"/>
  <c r="AG266" i="1" s="1"/>
  <c r="AQ266" i="1" s="1"/>
  <c r="U266" i="1"/>
  <c r="AC266" i="1" s="1"/>
  <c r="AM266" i="1" s="1"/>
  <c r="U263" i="1"/>
  <c r="U243" i="1"/>
  <c r="AB226" i="1"/>
  <c r="AJ226" i="1" s="1"/>
  <c r="AT226" i="1" s="1"/>
  <c r="AA226" i="1"/>
  <c r="AI226" i="1" s="1"/>
  <c r="AS226" i="1" s="1"/>
  <c r="Z226" i="1"/>
  <c r="AH226" i="1" s="1"/>
  <c r="AR226" i="1" s="1"/>
  <c r="Y226" i="1"/>
  <c r="AG226" i="1" s="1"/>
  <c r="AQ226" i="1" s="1"/>
  <c r="U226" i="1"/>
  <c r="AC226" i="1" s="1"/>
  <c r="AM226" i="1" s="1"/>
  <c r="AB225" i="1"/>
  <c r="AJ225" i="1" s="1"/>
  <c r="AT225" i="1" s="1"/>
  <c r="AA225" i="1"/>
  <c r="AI225" i="1" s="1"/>
  <c r="AS225" i="1" s="1"/>
  <c r="Z225" i="1"/>
  <c r="AH225" i="1" s="1"/>
  <c r="AR225" i="1" s="1"/>
  <c r="Y225" i="1"/>
  <c r="AG225" i="1" s="1"/>
  <c r="AQ225" i="1" s="1"/>
  <c r="AB224" i="1"/>
  <c r="AJ224" i="1" s="1"/>
  <c r="AT224" i="1" s="1"/>
  <c r="AA224" i="1"/>
  <c r="AI224" i="1" s="1"/>
  <c r="AS224" i="1" s="1"/>
  <c r="Z224" i="1"/>
  <c r="AH224" i="1" s="1"/>
  <c r="AR224" i="1" s="1"/>
  <c r="Y224" i="1"/>
  <c r="AG224" i="1" s="1"/>
  <c r="AQ224" i="1" s="1"/>
  <c r="U224" i="1"/>
  <c r="AC224" i="1" s="1"/>
  <c r="AM224" i="1" s="1"/>
  <c r="AB216" i="1"/>
  <c r="AJ216" i="1" s="1"/>
  <c r="AT216" i="1" s="1"/>
  <c r="AA216" i="1"/>
  <c r="AI216" i="1" s="1"/>
  <c r="AS216" i="1" s="1"/>
  <c r="Z216" i="1"/>
  <c r="AH216" i="1" s="1"/>
  <c r="AR216" i="1" s="1"/>
  <c r="Y216" i="1"/>
  <c r="AG216" i="1" s="1"/>
  <c r="AQ216" i="1" s="1"/>
  <c r="U216" i="1"/>
  <c r="AC216" i="1" s="1"/>
  <c r="AM216" i="1" s="1"/>
  <c r="Z202" i="1"/>
  <c r="AH202" i="1" s="1"/>
  <c r="AR202" i="1" s="1"/>
  <c r="U201" i="1"/>
  <c r="AC201" i="1" s="1"/>
  <c r="AM201" i="1" s="1"/>
  <c r="AB200" i="1"/>
  <c r="AJ200" i="1" s="1"/>
  <c r="AT200" i="1" s="1"/>
  <c r="AA200" i="1"/>
  <c r="AI200" i="1" s="1"/>
  <c r="AS200" i="1" s="1"/>
  <c r="Z200" i="1"/>
  <c r="AH200" i="1" s="1"/>
  <c r="AR200" i="1" s="1"/>
  <c r="Y200" i="1"/>
  <c r="AG200" i="1" s="1"/>
  <c r="AQ200" i="1" s="1"/>
  <c r="U200" i="1"/>
  <c r="AC200" i="1" s="1"/>
  <c r="AM200" i="1" s="1"/>
  <c r="AA199" i="1"/>
  <c r="AI199" i="1" s="1"/>
  <c r="AS199" i="1" s="1"/>
  <c r="Z199" i="1"/>
  <c r="AH199" i="1" s="1"/>
  <c r="AR199" i="1" s="1"/>
  <c r="Y199" i="1"/>
  <c r="AG199" i="1" s="1"/>
  <c r="AQ199" i="1" s="1"/>
  <c r="AB196" i="1"/>
  <c r="AJ196" i="1" s="1"/>
  <c r="AT196" i="1" s="1"/>
  <c r="AA196" i="1"/>
  <c r="AI196" i="1" s="1"/>
  <c r="AS196" i="1" s="1"/>
  <c r="Y196" i="1"/>
  <c r="AG196" i="1" s="1"/>
  <c r="AQ196" i="1" s="1"/>
  <c r="Y195" i="1"/>
  <c r="AG195" i="1" s="1"/>
  <c r="AQ195" i="1" s="1"/>
  <c r="Y187" i="1"/>
  <c r="AG187" i="1" s="1"/>
  <c r="AQ187" i="1" s="1"/>
  <c r="Z160" i="1"/>
  <c r="AH160" i="1" s="1"/>
  <c r="AR160" i="1" s="1"/>
  <c r="U158" i="1"/>
  <c r="U156" i="1"/>
  <c r="U154" i="1"/>
  <c r="U152" i="1"/>
  <c r="U151" i="1"/>
  <c r="AC151" i="1" s="1"/>
  <c r="AM151" i="1" s="1"/>
  <c r="U150" i="1"/>
  <c r="U148" i="1"/>
  <c r="U146" i="1"/>
  <c r="AC146" i="1" s="1"/>
  <c r="AM146" i="1" s="1"/>
  <c r="AB144" i="1"/>
  <c r="AJ144" i="1" s="1"/>
  <c r="AT144" i="1" s="1"/>
  <c r="AA144" i="1"/>
  <c r="AI144" i="1" s="1"/>
  <c r="AS144" i="1" s="1"/>
  <c r="Z144" i="1"/>
  <c r="AH144" i="1" s="1"/>
  <c r="AR144" i="1" s="1"/>
  <c r="Y144" i="1"/>
  <c r="AG144" i="1" s="1"/>
  <c r="AQ144" i="1" s="1"/>
  <c r="X144" i="1"/>
  <c r="AF144" i="1" s="1"/>
  <c r="AP144" i="1" s="1"/>
  <c r="W144" i="1"/>
  <c r="V144" i="1"/>
  <c r="AD144" i="1" s="1"/>
  <c r="AN144" i="1" s="1"/>
  <c r="U144" i="1"/>
  <c r="AC144" i="1" s="1"/>
  <c r="AM144" i="1" s="1"/>
  <c r="U136" i="1"/>
  <c r="AC136" i="1" s="1"/>
  <c r="AM136" i="1" s="1"/>
  <c r="U131" i="1"/>
  <c r="AC131" i="1" s="1"/>
  <c r="AM131" i="1" s="1"/>
  <c r="Y120" i="1"/>
  <c r="AG120" i="1" s="1"/>
  <c r="AQ120" i="1" s="1"/>
  <c r="Y119" i="1"/>
  <c r="AG119" i="1" s="1"/>
  <c r="AQ119" i="1" s="1"/>
  <c r="U114" i="1"/>
  <c r="AC114" i="1" s="1"/>
  <c r="AM114" i="1" s="1"/>
  <c r="U112" i="1"/>
  <c r="U111" i="1"/>
  <c r="U109" i="1"/>
  <c r="U108" i="1"/>
  <c r="U107" i="1"/>
  <c r="U102" i="1"/>
  <c r="U101" i="1"/>
  <c r="U99" i="1"/>
  <c r="U97" i="1"/>
  <c r="U95" i="1"/>
  <c r="U94" i="1"/>
  <c r="U92" i="1"/>
  <c r="U91" i="1"/>
  <c r="U90" i="1"/>
  <c r="U89" i="1"/>
  <c r="U88" i="1"/>
  <c r="AC88" i="1" s="1"/>
  <c r="AM88" i="1" s="1"/>
  <c r="AN88" i="1" s="1"/>
  <c r="AO88" i="1" s="1"/>
  <c r="AP88" i="1" s="1"/>
  <c r="U87" i="1"/>
  <c r="Y86" i="1"/>
  <c r="AG86" i="1" s="1"/>
  <c r="AQ86" i="1" s="1"/>
  <c r="V86" i="1"/>
  <c r="AD86" i="1" s="1"/>
  <c r="AN86" i="1" s="1"/>
  <c r="U86" i="1"/>
  <c r="U85" i="1"/>
  <c r="U84" i="1"/>
  <c r="U83" i="1"/>
  <c r="AC83" i="1" s="1"/>
  <c r="AM83" i="1" s="1"/>
  <c r="X82" i="1"/>
  <c r="AF82" i="1" s="1"/>
  <c r="AP82" i="1" s="1"/>
  <c r="W82" i="1"/>
  <c r="AE82" i="1" s="1"/>
  <c r="AO82" i="1" s="1"/>
  <c r="V82" i="1"/>
  <c r="AD82" i="1" s="1"/>
  <c r="AN82" i="1" s="1"/>
  <c r="U82" i="1"/>
  <c r="AC82" i="1" s="1"/>
  <c r="AM82" i="1" s="1"/>
  <c r="AB79" i="1"/>
  <c r="AJ79" i="1" s="1"/>
  <c r="AT79" i="1" s="1"/>
  <c r="AA79" i="1"/>
  <c r="AI79" i="1" s="1"/>
  <c r="AS79" i="1" s="1"/>
  <c r="Z79" i="1"/>
  <c r="AH79" i="1" s="1"/>
  <c r="AR79" i="1" s="1"/>
  <c r="Y79" i="1"/>
  <c r="AG79" i="1" s="1"/>
  <c r="AQ79" i="1" s="1"/>
  <c r="U79" i="1"/>
  <c r="AC79" i="1" s="1"/>
  <c r="AM79" i="1" s="1"/>
  <c r="Y76" i="1"/>
  <c r="AG76" i="1" s="1"/>
  <c r="AQ76" i="1" s="1"/>
  <c r="U74" i="1"/>
  <c r="AC74" i="1" s="1"/>
  <c r="AM74" i="1" s="1"/>
  <c r="U68" i="1"/>
  <c r="AC68" i="1" s="1"/>
  <c r="AM68" i="1" s="1"/>
  <c r="Y63" i="1"/>
  <c r="AG63" i="1" s="1"/>
  <c r="AQ63" i="1" s="1"/>
  <c r="U63" i="1"/>
  <c r="AC63" i="1" s="1"/>
  <c r="AM63" i="1" s="1"/>
  <c r="AB54" i="1"/>
  <c r="AJ54" i="1" s="1"/>
  <c r="AT54" i="1" s="1"/>
  <c r="AA54" i="1"/>
  <c r="AI54" i="1" s="1"/>
  <c r="AS54" i="1" s="1"/>
  <c r="Z54" i="1"/>
  <c r="AH54" i="1" s="1"/>
  <c r="AR54" i="1" s="1"/>
  <c r="Y54" i="1"/>
  <c r="AG54" i="1" s="1"/>
  <c r="AQ54" i="1" s="1"/>
  <c r="U54" i="1"/>
  <c r="AC54" i="1" s="1"/>
  <c r="AM54" i="1" s="1"/>
  <c r="AB26" i="1"/>
  <c r="AJ26" i="1" s="1"/>
  <c r="AT26" i="1" s="1"/>
  <c r="AA26" i="1"/>
  <c r="AI26" i="1" s="1"/>
  <c r="AS26" i="1" s="1"/>
  <c r="Z26" i="1"/>
  <c r="AH26" i="1" s="1"/>
  <c r="AR26" i="1" s="1"/>
  <c r="Y26" i="1"/>
  <c r="AG26" i="1" s="1"/>
  <c r="AQ26" i="1" s="1"/>
  <c r="U26" i="1"/>
  <c r="AC26" i="1" s="1"/>
  <c r="AM26" i="1" s="1"/>
  <c r="T272" i="1"/>
  <c r="AB272" i="1" s="1"/>
  <c r="AJ272" i="1" s="1"/>
  <c r="AT272" i="1" s="1"/>
  <c r="S272" i="1"/>
  <c r="AA272" i="1" s="1"/>
  <c r="AI272" i="1" s="1"/>
  <c r="AS272" i="1" s="1"/>
  <c r="R272" i="1"/>
  <c r="Z272" i="1" s="1"/>
  <c r="AH272" i="1" s="1"/>
  <c r="AR272" i="1" s="1"/>
  <c r="Q272" i="1"/>
  <c r="Y272" i="1" s="1"/>
  <c r="AG272" i="1" s="1"/>
  <c r="AQ272" i="1" s="1"/>
  <c r="M272" i="1"/>
  <c r="U272" i="1" s="1"/>
  <c r="AC272" i="1" s="1"/>
  <c r="AM272" i="1" s="1"/>
  <c r="T271" i="1"/>
  <c r="AB271" i="1" s="1"/>
  <c r="AJ271" i="1" s="1"/>
  <c r="AT271" i="1" s="1"/>
  <c r="S271" i="1"/>
  <c r="AA271" i="1" s="1"/>
  <c r="AI271" i="1" s="1"/>
  <c r="AS271" i="1" s="1"/>
  <c r="R271" i="1"/>
  <c r="Z271" i="1" s="1"/>
  <c r="AH271" i="1" s="1"/>
  <c r="AR271" i="1" s="1"/>
  <c r="Q271" i="1"/>
  <c r="Y271" i="1" s="1"/>
  <c r="AG271" i="1" s="1"/>
  <c r="AQ271" i="1" s="1"/>
  <c r="M271" i="1"/>
  <c r="U271" i="1" s="1"/>
  <c r="AC271" i="1" s="1"/>
  <c r="AM271" i="1" s="1"/>
  <c r="T270" i="1"/>
  <c r="AB270" i="1" s="1"/>
  <c r="AJ270" i="1" s="1"/>
  <c r="AT270" i="1" s="1"/>
  <c r="S270" i="1"/>
  <c r="AA270" i="1" s="1"/>
  <c r="AI270" i="1" s="1"/>
  <c r="AS270" i="1" s="1"/>
  <c r="R270" i="1"/>
  <c r="Z270" i="1" s="1"/>
  <c r="AH270" i="1" s="1"/>
  <c r="AR270" i="1" s="1"/>
  <c r="Q270" i="1"/>
  <c r="Y270" i="1" s="1"/>
  <c r="AG270" i="1" s="1"/>
  <c r="AQ270" i="1" s="1"/>
  <c r="M270" i="1"/>
  <c r="U270" i="1" s="1"/>
  <c r="AC270" i="1" s="1"/>
  <c r="AM270" i="1" s="1"/>
  <c r="T269" i="1"/>
  <c r="AB269" i="1" s="1"/>
  <c r="AJ269" i="1" s="1"/>
  <c r="AT269" i="1" s="1"/>
  <c r="S269" i="1"/>
  <c r="AA269" i="1" s="1"/>
  <c r="AI269" i="1" s="1"/>
  <c r="AS269" i="1" s="1"/>
  <c r="R269" i="1"/>
  <c r="Z269" i="1" s="1"/>
  <c r="AH269" i="1" s="1"/>
  <c r="AR269" i="1" s="1"/>
  <c r="Q269" i="1"/>
  <c r="Y269" i="1" s="1"/>
  <c r="AG269" i="1" s="1"/>
  <c r="AQ269" i="1" s="1"/>
  <c r="M269" i="1"/>
  <c r="U269" i="1" s="1"/>
  <c r="AC269" i="1" s="1"/>
  <c r="AM269" i="1" s="1"/>
  <c r="T267" i="1"/>
  <c r="AB267" i="1" s="1"/>
  <c r="AJ267" i="1" s="1"/>
  <c r="AT267" i="1" s="1"/>
  <c r="S267" i="1"/>
  <c r="AA267" i="1" s="1"/>
  <c r="AI267" i="1" s="1"/>
  <c r="AS267" i="1" s="1"/>
  <c r="R267" i="1"/>
  <c r="Z267" i="1" s="1"/>
  <c r="AH267" i="1" s="1"/>
  <c r="AR267" i="1" s="1"/>
  <c r="Q267" i="1"/>
  <c r="Y267" i="1" s="1"/>
  <c r="AG267" i="1" s="1"/>
  <c r="AQ267" i="1" s="1"/>
  <c r="M267" i="1"/>
  <c r="U267" i="1" s="1"/>
  <c r="AC267" i="1" s="1"/>
  <c r="AM267" i="1" s="1"/>
  <c r="T265" i="1"/>
  <c r="AB265" i="1" s="1"/>
  <c r="AJ265" i="1" s="1"/>
  <c r="AT265" i="1" s="1"/>
  <c r="S265" i="1"/>
  <c r="AA265" i="1" s="1"/>
  <c r="AI265" i="1" s="1"/>
  <c r="AS265" i="1" s="1"/>
  <c r="R265" i="1"/>
  <c r="Z265" i="1" s="1"/>
  <c r="AH265" i="1" s="1"/>
  <c r="AR265" i="1" s="1"/>
  <c r="Q265" i="1"/>
  <c r="Y265" i="1" s="1"/>
  <c r="AG265" i="1" s="1"/>
  <c r="AQ265" i="1" s="1"/>
  <c r="M265" i="1"/>
  <c r="U265" i="1" s="1"/>
  <c r="AC265" i="1" s="1"/>
  <c r="AM265" i="1" s="1"/>
  <c r="T264" i="1"/>
  <c r="AB264" i="1" s="1"/>
  <c r="AJ264" i="1" s="1"/>
  <c r="AT264" i="1" s="1"/>
  <c r="S264" i="1"/>
  <c r="AA264" i="1" s="1"/>
  <c r="AI264" i="1" s="1"/>
  <c r="AS264" i="1" s="1"/>
  <c r="R264" i="1"/>
  <c r="Z264" i="1" s="1"/>
  <c r="AH264" i="1" s="1"/>
  <c r="AR264" i="1" s="1"/>
  <c r="Q264" i="1"/>
  <c r="Y264" i="1" s="1"/>
  <c r="AG264" i="1" s="1"/>
  <c r="AQ264" i="1" s="1"/>
  <c r="P264" i="1"/>
  <c r="X264" i="1" s="1"/>
  <c r="AF264" i="1" s="1"/>
  <c r="AP264" i="1" s="1"/>
  <c r="O264" i="1"/>
  <c r="W264" i="1" s="1"/>
  <c r="N264" i="1"/>
  <c r="U264" i="1" s="1"/>
  <c r="AC264" i="1" s="1"/>
  <c r="AM264" i="1" s="1"/>
  <c r="T263" i="1"/>
  <c r="AB263" i="1" s="1"/>
  <c r="AJ263" i="1" s="1"/>
  <c r="AT263" i="1" s="1"/>
  <c r="S263" i="1"/>
  <c r="AA263" i="1" s="1"/>
  <c r="AI263" i="1" s="1"/>
  <c r="AS263" i="1" s="1"/>
  <c r="R263" i="1"/>
  <c r="Z263" i="1" s="1"/>
  <c r="AH263" i="1" s="1"/>
  <c r="AR263" i="1" s="1"/>
  <c r="Q263" i="1"/>
  <c r="Y263" i="1" s="1"/>
  <c r="AG263" i="1" s="1"/>
  <c r="AQ263" i="1" s="1"/>
  <c r="P263" i="1"/>
  <c r="X263" i="1" s="1"/>
  <c r="AF263" i="1" s="1"/>
  <c r="AP263" i="1" s="1"/>
  <c r="N263" i="1"/>
  <c r="T262" i="1"/>
  <c r="AB262" i="1" s="1"/>
  <c r="AJ262" i="1" s="1"/>
  <c r="AT262" i="1" s="1"/>
  <c r="S262" i="1"/>
  <c r="AA262" i="1" s="1"/>
  <c r="AI262" i="1" s="1"/>
  <c r="AS262" i="1" s="1"/>
  <c r="R262" i="1"/>
  <c r="Z262" i="1" s="1"/>
  <c r="AH262" i="1" s="1"/>
  <c r="AR262" i="1" s="1"/>
  <c r="Q262" i="1"/>
  <c r="Y262" i="1" s="1"/>
  <c r="AG262" i="1" s="1"/>
  <c r="AQ262" i="1" s="1"/>
  <c r="M262" i="1"/>
  <c r="U262" i="1" s="1"/>
  <c r="AC262" i="1" s="1"/>
  <c r="AM262" i="1" s="1"/>
  <c r="T260" i="1"/>
  <c r="AB260" i="1" s="1"/>
  <c r="AJ260" i="1" s="1"/>
  <c r="AT260" i="1" s="1"/>
  <c r="S260" i="1"/>
  <c r="AA260" i="1" s="1"/>
  <c r="AI260" i="1" s="1"/>
  <c r="AS260" i="1" s="1"/>
  <c r="R260" i="1"/>
  <c r="Z260" i="1" s="1"/>
  <c r="AH260" i="1" s="1"/>
  <c r="AR260" i="1" s="1"/>
  <c r="Q260" i="1"/>
  <c r="Y260" i="1" s="1"/>
  <c r="AG260" i="1" s="1"/>
  <c r="AQ260" i="1" s="1"/>
  <c r="M260" i="1"/>
  <c r="U260" i="1" s="1"/>
  <c r="AC260" i="1" s="1"/>
  <c r="AM260" i="1" s="1"/>
  <c r="T259" i="1"/>
  <c r="AB259" i="1" s="1"/>
  <c r="AJ259" i="1" s="1"/>
  <c r="AT259" i="1" s="1"/>
  <c r="S259" i="1"/>
  <c r="AA259" i="1" s="1"/>
  <c r="AI259" i="1" s="1"/>
  <c r="AS259" i="1" s="1"/>
  <c r="R259" i="1"/>
  <c r="Z259" i="1" s="1"/>
  <c r="AH259" i="1" s="1"/>
  <c r="AR259" i="1" s="1"/>
  <c r="Q259" i="1"/>
  <c r="Y259" i="1" s="1"/>
  <c r="AG259" i="1" s="1"/>
  <c r="AQ259" i="1" s="1"/>
  <c r="M259" i="1"/>
  <c r="U259" i="1" s="1"/>
  <c r="AC259" i="1" s="1"/>
  <c r="AM259" i="1" s="1"/>
  <c r="T258" i="1"/>
  <c r="AB258" i="1" s="1"/>
  <c r="AJ258" i="1" s="1"/>
  <c r="AT258" i="1" s="1"/>
  <c r="S258" i="1"/>
  <c r="AA258" i="1" s="1"/>
  <c r="AI258" i="1" s="1"/>
  <c r="AS258" i="1" s="1"/>
  <c r="R258" i="1"/>
  <c r="Z258" i="1" s="1"/>
  <c r="AH258" i="1" s="1"/>
  <c r="AR258" i="1" s="1"/>
  <c r="Q258" i="1"/>
  <c r="Y258" i="1" s="1"/>
  <c r="AG258" i="1" s="1"/>
  <c r="AQ258" i="1" s="1"/>
  <c r="M258" i="1"/>
  <c r="U258" i="1" s="1"/>
  <c r="AC258" i="1" s="1"/>
  <c r="AM258" i="1" s="1"/>
  <c r="T257" i="1"/>
  <c r="AB257" i="1" s="1"/>
  <c r="AJ257" i="1" s="1"/>
  <c r="AT257" i="1" s="1"/>
  <c r="S257" i="1"/>
  <c r="AA257" i="1" s="1"/>
  <c r="AI257" i="1" s="1"/>
  <c r="AS257" i="1" s="1"/>
  <c r="R257" i="1"/>
  <c r="Z257" i="1" s="1"/>
  <c r="AH257" i="1" s="1"/>
  <c r="AR257" i="1" s="1"/>
  <c r="Q257" i="1"/>
  <c r="Y257" i="1" s="1"/>
  <c r="AG257" i="1" s="1"/>
  <c r="AQ257" i="1" s="1"/>
  <c r="M257" i="1"/>
  <c r="U257" i="1" s="1"/>
  <c r="AC257" i="1" s="1"/>
  <c r="AM257" i="1" s="1"/>
  <c r="T249" i="1"/>
  <c r="AB249" i="1" s="1"/>
  <c r="AJ249" i="1" s="1"/>
  <c r="AT249" i="1" s="1"/>
  <c r="S249" i="1"/>
  <c r="AA249" i="1" s="1"/>
  <c r="AI249" i="1" s="1"/>
  <c r="AS249" i="1" s="1"/>
  <c r="R249" i="1"/>
  <c r="Z249" i="1" s="1"/>
  <c r="AH249" i="1" s="1"/>
  <c r="AR249" i="1" s="1"/>
  <c r="Q249" i="1"/>
  <c r="Y249" i="1" s="1"/>
  <c r="AG249" i="1" s="1"/>
  <c r="AQ249" i="1" s="1"/>
  <c r="M249" i="1"/>
  <c r="U249" i="1" s="1"/>
  <c r="AC249" i="1" s="1"/>
  <c r="AM249" i="1" s="1"/>
  <c r="T248" i="1"/>
  <c r="AB248" i="1" s="1"/>
  <c r="AJ248" i="1" s="1"/>
  <c r="AT248" i="1" s="1"/>
  <c r="S248" i="1"/>
  <c r="AA248" i="1" s="1"/>
  <c r="AI248" i="1" s="1"/>
  <c r="AS248" i="1" s="1"/>
  <c r="R248" i="1"/>
  <c r="Z248" i="1" s="1"/>
  <c r="AH248" i="1" s="1"/>
  <c r="AR248" i="1" s="1"/>
  <c r="Q248" i="1"/>
  <c r="Y248" i="1" s="1"/>
  <c r="AG248" i="1" s="1"/>
  <c r="AQ248" i="1" s="1"/>
  <c r="M248" i="1"/>
  <c r="U248" i="1" s="1"/>
  <c r="AC248" i="1" s="1"/>
  <c r="AM248" i="1" s="1"/>
  <c r="T247" i="1"/>
  <c r="AB247" i="1" s="1"/>
  <c r="AJ247" i="1" s="1"/>
  <c r="AT247" i="1" s="1"/>
  <c r="S247" i="1"/>
  <c r="AA247" i="1" s="1"/>
  <c r="AI247" i="1" s="1"/>
  <c r="AS247" i="1" s="1"/>
  <c r="R247" i="1"/>
  <c r="Z247" i="1" s="1"/>
  <c r="AH247" i="1" s="1"/>
  <c r="AR247" i="1" s="1"/>
  <c r="Q247" i="1"/>
  <c r="Y247" i="1" s="1"/>
  <c r="AG247" i="1" s="1"/>
  <c r="AQ247" i="1" s="1"/>
  <c r="M247" i="1"/>
  <c r="U247" i="1" s="1"/>
  <c r="AC247" i="1" s="1"/>
  <c r="AM247" i="1" s="1"/>
  <c r="T246" i="1"/>
  <c r="AB246" i="1" s="1"/>
  <c r="AJ246" i="1" s="1"/>
  <c r="AT246" i="1" s="1"/>
  <c r="S246" i="1"/>
  <c r="AA246" i="1" s="1"/>
  <c r="AI246" i="1" s="1"/>
  <c r="AS246" i="1" s="1"/>
  <c r="R246" i="1"/>
  <c r="Z246" i="1" s="1"/>
  <c r="AH246" i="1" s="1"/>
  <c r="AR246" i="1" s="1"/>
  <c r="Q246" i="1"/>
  <c r="Y246" i="1" s="1"/>
  <c r="AG246" i="1" s="1"/>
  <c r="AQ246" i="1" s="1"/>
  <c r="M246" i="1"/>
  <c r="U246" i="1" s="1"/>
  <c r="AC246" i="1" s="1"/>
  <c r="AM246" i="1" s="1"/>
  <c r="T244" i="1"/>
  <c r="AB244" i="1" s="1"/>
  <c r="AJ244" i="1" s="1"/>
  <c r="AT244" i="1" s="1"/>
  <c r="S244" i="1"/>
  <c r="AA244" i="1" s="1"/>
  <c r="AI244" i="1" s="1"/>
  <c r="AS244" i="1" s="1"/>
  <c r="R244" i="1"/>
  <c r="Z244" i="1" s="1"/>
  <c r="AH244" i="1" s="1"/>
  <c r="AR244" i="1" s="1"/>
  <c r="Q244" i="1"/>
  <c r="Y244" i="1" s="1"/>
  <c r="AG244" i="1" s="1"/>
  <c r="AQ244" i="1" s="1"/>
  <c r="M244" i="1"/>
  <c r="U244" i="1" s="1"/>
  <c r="AC244" i="1" s="1"/>
  <c r="AM244" i="1" s="1"/>
  <c r="T243" i="1"/>
  <c r="AB243" i="1" s="1"/>
  <c r="AJ243" i="1" s="1"/>
  <c r="AT243" i="1" s="1"/>
  <c r="S243" i="1"/>
  <c r="AA243" i="1" s="1"/>
  <c r="AI243" i="1" s="1"/>
  <c r="AS243" i="1" s="1"/>
  <c r="R243" i="1"/>
  <c r="Z243" i="1" s="1"/>
  <c r="AH243" i="1" s="1"/>
  <c r="AR243" i="1" s="1"/>
  <c r="Q243" i="1"/>
  <c r="Y243" i="1" s="1"/>
  <c r="AG243" i="1" s="1"/>
  <c r="AQ243" i="1" s="1"/>
  <c r="P243" i="1"/>
  <c r="X243" i="1" s="1"/>
  <c r="AF243" i="1" s="1"/>
  <c r="AP243" i="1" s="1"/>
  <c r="O243" i="1"/>
  <c r="W243" i="1" s="1"/>
  <c r="N243" i="1"/>
  <c r="V243" i="1" s="1"/>
  <c r="AD243" i="1" s="1"/>
  <c r="AN243" i="1" s="1"/>
  <c r="T242" i="1"/>
  <c r="AB242" i="1" s="1"/>
  <c r="AJ242" i="1" s="1"/>
  <c r="AT242" i="1" s="1"/>
  <c r="S242" i="1"/>
  <c r="AA242" i="1" s="1"/>
  <c r="AI242" i="1" s="1"/>
  <c r="AS242" i="1" s="1"/>
  <c r="R242" i="1"/>
  <c r="Z242" i="1" s="1"/>
  <c r="AH242" i="1" s="1"/>
  <c r="AR242" i="1" s="1"/>
  <c r="Q242" i="1"/>
  <c r="Y242" i="1" s="1"/>
  <c r="AG242" i="1" s="1"/>
  <c r="AQ242" i="1" s="1"/>
  <c r="M242" i="1"/>
  <c r="U242" i="1" s="1"/>
  <c r="AC242" i="1" s="1"/>
  <c r="AM242" i="1" s="1"/>
  <c r="T241" i="1"/>
  <c r="AB241" i="1" s="1"/>
  <c r="AJ241" i="1" s="1"/>
  <c r="AT241" i="1" s="1"/>
  <c r="S241" i="1"/>
  <c r="AA241" i="1" s="1"/>
  <c r="AI241" i="1" s="1"/>
  <c r="AS241" i="1" s="1"/>
  <c r="R241" i="1"/>
  <c r="Z241" i="1" s="1"/>
  <c r="AH241" i="1" s="1"/>
  <c r="AR241" i="1" s="1"/>
  <c r="Q241" i="1"/>
  <c r="Y241" i="1" s="1"/>
  <c r="AG241" i="1" s="1"/>
  <c r="AQ241" i="1" s="1"/>
  <c r="M241" i="1"/>
  <c r="U241" i="1" s="1"/>
  <c r="AC241" i="1" s="1"/>
  <c r="AM241" i="1" s="1"/>
  <c r="T240" i="1"/>
  <c r="AB240" i="1" s="1"/>
  <c r="AJ240" i="1" s="1"/>
  <c r="AT240" i="1" s="1"/>
  <c r="S240" i="1"/>
  <c r="AA240" i="1" s="1"/>
  <c r="AI240" i="1" s="1"/>
  <c r="AS240" i="1" s="1"/>
  <c r="R240" i="1"/>
  <c r="Z240" i="1" s="1"/>
  <c r="AH240" i="1" s="1"/>
  <c r="AR240" i="1" s="1"/>
  <c r="Q240" i="1"/>
  <c r="Y240" i="1" s="1"/>
  <c r="AG240" i="1" s="1"/>
  <c r="AQ240" i="1" s="1"/>
  <c r="M240" i="1"/>
  <c r="U240" i="1" s="1"/>
  <c r="AC240" i="1" s="1"/>
  <c r="AM240" i="1" s="1"/>
  <c r="T239" i="1"/>
  <c r="AB239" i="1" s="1"/>
  <c r="AJ239" i="1" s="1"/>
  <c r="AT239" i="1" s="1"/>
  <c r="S239" i="1"/>
  <c r="AA239" i="1" s="1"/>
  <c r="AI239" i="1" s="1"/>
  <c r="AS239" i="1" s="1"/>
  <c r="R239" i="1"/>
  <c r="Z239" i="1" s="1"/>
  <c r="AH239" i="1" s="1"/>
  <c r="AR239" i="1" s="1"/>
  <c r="Q239" i="1"/>
  <c r="Y239" i="1" s="1"/>
  <c r="AG239" i="1" s="1"/>
  <c r="AQ239" i="1" s="1"/>
  <c r="M239" i="1"/>
  <c r="U239" i="1" s="1"/>
  <c r="AC239" i="1" s="1"/>
  <c r="AM239" i="1" s="1"/>
  <c r="T238" i="1"/>
  <c r="AB238" i="1" s="1"/>
  <c r="AJ238" i="1" s="1"/>
  <c r="AT238" i="1" s="1"/>
  <c r="S238" i="1"/>
  <c r="AA238" i="1" s="1"/>
  <c r="AI238" i="1" s="1"/>
  <c r="AS238" i="1" s="1"/>
  <c r="R238" i="1"/>
  <c r="Z238" i="1" s="1"/>
  <c r="AH238" i="1" s="1"/>
  <c r="AR238" i="1" s="1"/>
  <c r="Q238" i="1"/>
  <c r="Y238" i="1" s="1"/>
  <c r="AG238" i="1" s="1"/>
  <c r="AQ238" i="1" s="1"/>
  <c r="M238" i="1"/>
  <c r="U238" i="1" s="1"/>
  <c r="AC238" i="1" s="1"/>
  <c r="AM238" i="1" s="1"/>
  <c r="T237" i="1"/>
  <c r="AB237" i="1" s="1"/>
  <c r="AJ237" i="1" s="1"/>
  <c r="AT237" i="1" s="1"/>
  <c r="S237" i="1"/>
  <c r="AA237" i="1" s="1"/>
  <c r="AI237" i="1" s="1"/>
  <c r="AS237" i="1" s="1"/>
  <c r="R237" i="1"/>
  <c r="Z237" i="1" s="1"/>
  <c r="AH237" i="1" s="1"/>
  <c r="AR237" i="1" s="1"/>
  <c r="Q237" i="1"/>
  <c r="Y237" i="1" s="1"/>
  <c r="AG237" i="1" s="1"/>
  <c r="AQ237" i="1" s="1"/>
  <c r="M237" i="1"/>
  <c r="U237" i="1" s="1"/>
  <c r="AC237" i="1" s="1"/>
  <c r="AM237" i="1" s="1"/>
  <c r="T236" i="1"/>
  <c r="AB236" i="1" s="1"/>
  <c r="AJ236" i="1" s="1"/>
  <c r="AT236" i="1" s="1"/>
  <c r="S236" i="1"/>
  <c r="AA236" i="1" s="1"/>
  <c r="AI236" i="1" s="1"/>
  <c r="AS236" i="1" s="1"/>
  <c r="R236" i="1"/>
  <c r="Z236" i="1" s="1"/>
  <c r="AH236" i="1" s="1"/>
  <c r="AR236" i="1" s="1"/>
  <c r="Q236" i="1"/>
  <c r="Y236" i="1" s="1"/>
  <c r="AG236" i="1" s="1"/>
  <c r="AQ236" i="1" s="1"/>
  <c r="M236" i="1"/>
  <c r="U236" i="1" s="1"/>
  <c r="AC236" i="1" s="1"/>
  <c r="AM236" i="1" s="1"/>
  <c r="T234" i="1"/>
  <c r="AB234" i="1" s="1"/>
  <c r="S234" i="1"/>
  <c r="AA234" i="1" s="1"/>
  <c r="R234" i="1"/>
  <c r="Z234" i="1" s="1"/>
  <c r="Q234" i="1"/>
  <c r="Y234" i="1" s="1"/>
  <c r="M234" i="1"/>
  <c r="U234" i="1" s="1"/>
  <c r="T233" i="1"/>
  <c r="AB233" i="1" s="1"/>
  <c r="AJ233" i="1" s="1"/>
  <c r="AT233" i="1" s="1"/>
  <c r="S233" i="1"/>
  <c r="AA233" i="1" s="1"/>
  <c r="AI233" i="1" s="1"/>
  <c r="AS233" i="1" s="1"/>
  <c r="R233" i="1"/>
  <c r="Z233" i="1" s="1"/>
  <c r="AH233" i="1" s="1"/>
  <c r="AR233" i="1" s="1"/>
  <c r="Q233" i="1"/>
  <c r="Y233" i="1" s="1"/>
  <c r="AG233" i="1" s="1"/>
  <c r="AQ233" i="1" s="1"/>
  <c r="M233" i="1"/>
  <c r="U233" i="1" s="1"/>
  <c r="AC233" i="1" s="1"/>
  <c r="AM233" i="1" s="1"/>
  <c r="T232" i="1"/>
  <c r="AB232" i="1" s="1"/>
  <c r="AJ232" i="1" s="1"/>
  <c r="AT232" i="1" s="1"/>
  <c r="S232" i="1"/>
  <c r="AA232" i="1" s="1"/>
  <c r="AI232" i="1" s="1"/>
  <c r="AS232" i="1" s="1"/>
  <c r="R232" i="1"/>
  <c r="Z232" i="1" s="1"/>
  <c r="AH232" i="1" s="1"/>
  <c r="AR232" i="1" s="1"/>
  <c r="Q232" i="1"/>
  <c r="Y232" i="1" s="1"/>
  <c r="AG232" i="1" s="1"/>
  <c r="AQ232" i="1" s="1"/>
  <c r="M232" i="1"/>
  <c r="U232" i="1" s="1"/>
  <c r="AC232" i="1" s="1"/>
  <c r="AM232" i="1" s="1"/>
  <c r="T231" i="1"/>
  <c r="AB231" i="1" s="1"/>
  <c r="S231" i="1"/>
  <c r="AA231" i="1" s="1"/>
  <c r="R231" i="1"/>
  <c r="Z231" i="1" s="1"/>
  <c r="Q231" i="1"/>
  <c r="Y231" i="1" s="1"/>
  <c r="M231" i="1"/>
  <c r="U231" i="1" s="1"/>
  <c r="T230" i="1"/>
  <c r="AB230" i="1" s="1"/>
  <c r="AJ230" i="1" s="1"/>
  <c r="AT230" i="1" s="1"/>
  <c r="S230" i="1"/>
  <c r="AA230" i="1" s="1"/>
  <c r="AI230" i="1" s="1"/>
  <c r="AS230" i="1" s="1"/>
  <c r="R230" i="1"/>
  <c r="Z230" i="1" s="1"/>
  <c r="AH230" i="1" s="1"/>
  <c r="AR230" i="1" s="1"/>
  <c r="Q230" i="1"/>
  <c r="Y230" i="1" s="1"/>
  <c r="AG230" i="1" s="1"/>
  <c r="AQ230" i="1" s="1"/>
  <c r="M230" i="1"/>
  <c r="U230" i="1" s="1"/>
  <c r="AC230" i="1" s="1"/>
  <c r="AM230" i="1" s="1"/>
  <c r="T228" i="1"/>
  <c r="AB228" i="1" s="1"/>
  <c r="AJ228" i="1" s="1"/>
  <c r="AT228" i="1" s="1"/>
  <c r="S228" i="1"/>
  <c r="AA228" i="1" s="1"/>
  <c r="AI228" i="1" s="1"/>
  <c r="AS228" i="1" s="1"/>
  <c r="R228" i="1"/>
  <c r="Z228" i="1" s="1"/>
  <c r="AH228" i="1" s="1"/>
  <c r="AR228" i="1" s="1"/>
  <c r="Q228" i="1"/>
  <c r="Y228" i="1" s="1"/>
  <c r="AG228" i="1" s="1"/>
  <c r="AQ228" i="1" s="1"/>
  <c r="M228" i="1"/>
  <c r="U228" i="1" s="1"/>
  <c r="AC228" i="1" s="1"/>
  <c r="AM228" i="1" s="1"/>
  <c r="T227" i="1"/>
  <c r="AB227" i="1" s="1"/>
  <c r="AJ227" i="1" s="1"/>
  <c r="AT227" i="1" s="1"/>
  <c r="S227" i="1"/>
  <c r="AA227" i="1" s="1"/>
  <c r="AI227" i="1" s="1"/>
  <c r="AS227" i="1" s="1"/>
  <c r="R227" i="1"/>
  <c r="Z227" i="1" s="1"/>
  <c r="AH227" i="1" s="1"/>
  <c r="AR227" i="1" s="1"/>
  <c r="Q227" i="1"/>
  <c r="Y227" i="1" s="1"/>
  <c r="AG227" i="1" s="1"/>
  <c r="AQ227" i="1" s="1"/>
  <c r="M227" i="1"/>
  <c r="U227" i="1" s="1"/>
  <c r="AC227" i="1" s="1"/>
  <c r="AM227" i="1" s="1"/>
  <c r="M225" i="1"/>
  <c r="U225" i="1" s="1"/>
  <c r="AC225" i="1" s="1"/>
  <c r="AM225" i="1" s="1"/>
  <c r="T223" i="1"/>
  <c r="AB223" i="1" s="1"/>
  <c r="AJ223" i="1" s="1"/>
  <c r="AT223" i="1" s="1"/>
  <c r="S223" i="1"/>
  <c r="AA223" i="1" s="1"/>
  <c r="AI223" i="1" s="1"/>
  <c r="AS223" i="1" s="1"/>
  <c r="R223" i="1"/>
  <c r="Z223" i="1" s="1"/>
  <c r="AH223" i="1" s="1"/>
  <c r="AR223" i="1" s="1"/>
  <c r="Q223" i="1"/>
  <c r="Y223" i="1" s="1"/>
  <c r="AG223" i="1" s="1"/>
  <c r="AQ223" i="1" s="1"/>
  <c r="M223" i="1"/>
  <c r="U223" i="1" s="1"/>
  <c r="AC223" i="1" s="1"/>
  <c r="AM223" i="1" s="1"/>
  <c r="T222" i="1"/>
  <c r="AB222" i="1" s="1"/>
  <c r="AJ222" i="1" s="1"/>
  <c r="AT222" i="1" s="1"/>
  <c r="S222" i="1"/>
  <c r="AA222" i="1" s="1"/>
  <c r="AI222" i="1" s="1"/>
  <c r="AS222" i="1" s="1"/>
  <c r="R222" i="1"/>
  <c r="Z222" i="1" s="1"/>
  <c r="AH222" i="1" s="1"/>
  <c r="AR222" i="1" s="1"/>
  <c r="Q222" i="1"/>
  <c r="Y222" i="1" s="1"/>
  <c r="AG222" i="1" s="1"/>
  <c r="AQ222" i="1" s="1"/>
  <c r="M222" i="1"/>
  <c r="U222" i="1" s="1"/>
  <c r="AC222" i="1" s="1"/>
  <c r="AM222" i="1" s="1"/>
  <c r="T221" i="1"/>
  <c r="AB221" i="1" s="1"/>
  <c r="AJ221" i="1" s="1"/>
  <c r="AT221" i="1" s="1"/>
  <c r="S221" i="1"/>
  <c r="AA221" i="1" s="1"/>
  <c r="AI221" i="1" s="1"/>
  <c r="AS221" i="1" s="1"/>
  <c r="R221" i="1"/>
  <c r="Z221" i="1" s="1"/>
  <c r="AH221" i="1" s="1"/>
  <c r="AR221" i="1" s="1"/>
  <c r="Q221" i="1"/>
  <c r="Y221" i="1" s="1"/>
  <c r="AG221" i="1" s="1"/>
  <c r="AQ221" i="1" s="1"/>
  <c r="M221" i="1"/>
  <c r="U221" i="1" s="1"/>
  <c r="AC221" i="1" s="1"/>
  <c r="AM221" i="1" s="1"/>
  <c r="T220" i="1"/>
  <c r="AB220" i="1" s="1"/>
  <c r="AJ220" i="1" s="1"/>
  <c r="AT220" i="1" s="1"/>
  <c r="S220" i="1"/>
  <c r="AA220" i="1" s="1"/>
  <c r="AI220" i="1" s="1"/>
  <c r="AS220" i="1" s="1"/>
  <c r="R220" i="1"/>
  <c r="Z220" i="1" s="1"/>
  <c r="AH220" i="1" s="1"/>
  <c r="AR220" i="1" s="1"/>
  <c r="Q220" i="1"/>
  <c r="Y220" i="1" s="1"/>
  <c r="AG220" i="1" s="1"/>
  <c r="AQ220" i="1" s="1"/>
  <c r="M220" i="1"/>
  <c r="U220" i="1" s="1"/>
  <c r="AC220" i="1" s="1"/>
  <c r="AM220" i="1" s="1"/>
  <c r="T219" i="1"/>
  <c r="AB219" i="1" s="1"/>
  <c r="AJ219" i="1" s="1"/>
  <c r="AT219" i="1" s="1"/>
  <c r="S219" i="1"/>
  <c r="AA219" i="1" s="1"/>
  <c r="AI219" i="1" s="1"/>
  <c r="AS219" i="1" s="1"/>
  <c r="R219" i="1"/>
  <c r="Z219" i="1" s="1"/>
  <c r="AH219" i="1" s="1"/>
  <c r="AR219" i="1" s="1"/>
  <c r="Q219" i="1"/>
  <c r="Y219" i="1" s="1"/>
  <c r="AG219" i="1" s="1"/>
  <c r="AQ219" i="1" s="1"/>
  <c r="M219" i="1"/>
  <c r="U219" i="1" s="1"/>
  <c r="AC219" i="1" s="1"/>
  <c r="AM219" i="1" s="1"/>
  <c r="T218" i="1"/>
  <c r="AB218" i="1" s="1"/>
  <c r="AJ218" i="1" s="1"/>
  <c r="AT218" i="1" s="1"/>
  <c r="S218" i="1"/>
  <c r="AA218" i="1" s="1"/>
  <c r="AI218" i="1" s="1"/>
  <c r="AS218" i="1" s="1"/>
  <c r="R218" i="1"/>
  <c r="Z218" i="1" s="1"/>
  <c r="AH218" i="1" s="1"/>
  <c r="AR218" i="1" s="1"/>
  <c r="Q218" i="1"/>
  <c r="Y218" i="1" s="1"/>
  <c r="AG218" i="1" s="1"/>
  <c r="AQ218" i="1" s="1"/>
  <c r="M218" i="1"/>
  <c r="U218" i="1" s="1"/>
  <c r="AC218" i="1" s="1"/>
  <c r="AM218" i="1" s="1"/>
  <c r="T217" i="1"/>
  <c r="AB217" i="1" s="1"/>
  <c r="AJ217" i="1" s="1"/>
  <c r="AT217" i="1" s="1"/>
  <c r="S217" i="1"/>
  <c r="AA217" i="1" s="1"/>
  <c r="AI217" i="1" s="1"/>
  <c r="AS217" i="1" s="1"/>
  <c r="R217" i="1"/>
  <c r="Z217" i="1" s="1"/>
  <c r="AH217" i="1" s="1"/>
  <c r="AR217" i="1" s="1"/>
  <c r="Q217" i="1"/>
  <c r="Y217" i="1" s="1"/>
  <c r="AG217" i="1" s="1"/>
  <c r="AQ217" i="1" s="1"/>
  <c r="M217" i="1"/>
  <c r="U217" i="1" s="1"/>
  <c r="AC217" i="1" s="1"/>
  <c r="AM217" i="1" s="1"/>
  <c r="T215" i="1"/>
  <c r="AB215" i="1" s="1"/>
  <c r="AJ215" i="1" s="1"/>
  <c r="AT215" i="1" s="1"/>
  <c r="S215" i="1"/>
  <c r="AA215" i="1" s="1"/>
  <c r="AI215" i="1" s="1"/>
  <c r="AS215" i="1" s="1"/>
  <c r="R215" i="1"/>
  <c r="Z215" i="1" s="1"/>
  <c r="AH215" i="1" s="1"/>
  <c r="AR215" i="1" s="1"/>
  <c r="Q215" i="1"/>
  <c r="Y215" i="1" s="1"/>
  <c r="AG215" i="1" s="1"/>
  <c r="AQ215" i="1" s="1"/>
  <c r="M215" i="1"/>
  <c r="U215" i="1" s="1"/>
  <c r="AC215" i="1" s="1"/>
  <c r="AM215" i="1" s="1"/>
  <c r="T207" i="1"/>
  <c r="AB207" i="1" s="1"/>
  <c r="AJ207" i="1" s="1"/>
  <c r="AT207" i="1" s="1"/>
  <c r="S207" i="1"/>
  <c r="AA207" i="1" s="1"/>
  <c r="AI207" i="1" s="1"/>
  <c r="AS207" i="1" s="1"/>
  <c r="R207" i="1"/>
  <c r="Z207" i="1" s="1"/>
  <c r="AH207" i="1" s="1"/>
  <c r="AR207" i="1" s="1"/>
  <c r="Q207" i="1"/>
  <c r="Y207" i="1" s="1"/>
  <c r="AG207" i="1" s="1"/>
  <c r="AQ207" i="1" s="1"/>
  <c r="M207" i="1"/>
  <c r="U207" i="1" s="1"/>
  <c r="AC207" i="1" s="1"/>
  <c r="AM207" i="1" s="1"/>
  <c r="T206" i="1"/>
  <c r="AB206" i="1" s="1"/>
  <c r="AJ206" i="1" s="1"/>
  <c r="AT206" i="1" s="1"/>
  <c r="S206" i="1"/>
  <c r="AA206" i="1" s="1"/>
  <c r="AI206" i="1" s="1"/>
  <c r="AS206" i="1" s="1"/>
  <c r="R206" i="1"/>
  <c r="Z206" i="1" s="1"/>
  <c r="AH206" i="1" s="1"/>
  <c r="AR206" i="1" s="1"/>
  <c r="Q206" i="1"/>
  <c r="Y206" i="1" s="1"/>
  <c r="AG206" i="1" s="1"/>
  <c r="AQ206" i="1" s="1"/>
  <c r="M206" i="1"/>
  <c r="U206" i="1" s="1"/>
  <c r="AC206" i="1" s="1"/>
  <c r="AM206" i="1" s="1"/>
  <c r="T205" i="1"/>
  <c r="AB205" i="1" s="1"/>
  <c r="S205" i="1"/>
  <c r="AA205" i="1" s="1"/>
  <c r="R205" i="1"/>
  <c r="Z205" i="1" s="1"/>
  <c r="Q205" i="1"/>
  <c r="Y205" i="1" s="1"/>
  <c r="M205" i="1"/>
  <c r="U205" i="1" s="1"/>
  <c r="T204" i="1"/>
  <c r="AB204" i="1" s="1"/>
  <c r="AJ204" i="1" s="1"/>
  <c r="AT204" i="1" s="1"/>
  <c r="S204" i="1"/>
  <c r="AA204" i="1" s="1"/>
  <c r="AI204" i="1" s="1"/>
  <c r="AS204" i="1" s="1"/>
  <c r="R204" i="1"/>
  <c r="Z204" i="1" s="1"/>
  <c r="AH204" i="1" s="1"/>
  <c r="AR204" i="1" s="1"/>
  <c r="Q204" i="1"/>
  <c r="Y204" i="1" s="1"/>
  <c r="AG204" i="1" s="1"/>
  <c r="AQ204" i="1" s="1"/>
  <c r="M204" i="1"/>
  <c r="U204" i="1" s="1"/>
  <c r="AC204" i="1" s="1"/>
  <c r="AM204" i="1" s="1"/>
  <c r="T203" i="1"/>
  <c r="AB203" i="1" s="1"/>
  <c r="AJ203" i="1" s="1"/>
  <c r="AT203" i="1" s="1"/>
  <c r="S203" i="1"/>
  <c r="AA203" i="1" s="1"/>
  <c r="AI203" i="1" s="1"/>
  <c r="AS203" i="1" s="1"/>
  <c r="R203" i="1"/>
  <c r="Z203" i="1" s="1"/>
  <c r="AH203" i="1" s="1"/>
  <c r="AR203" i="1" s="1"/>
  <c r="Q203" i="1"/>
  <c r="Y203" i="1" s="1"/>
  <c r="AG203" i="1" s="1"/>
  <c r="AQ203" i="1" s="1"/>
  <c r="M203" i="1"/>
  <c r="U203" i="1" s="1"/>
  <c r="AC203" i="1" s="1"/>
  <c r="AM203" i="1" s="1"/>
  <c r="T202" i="1"/>
  <c r="AB202" i="1" s="1"/>
  <c r="AJ202" i="1" s="1"/>
  <c r="AT202" i="1" s="1"/>
  <c r="S202" i="1"/>
  <c r="AA202" i="1" s="1"/>
  <c r="AI202" i="1" s="1"/>
  <c r="AS202" i="1" s="1"/>
  <c r="Q202" i="1"/>
  <c r="Y202" i="1" s="1"/>
  <c r="AG202" i="1" s="1"/>
  <c r="AQ202" i="1" s="1"/>
  <c r="M202" i="1"/>
  <c r="U202" i="1" s="1"/>
  <c r="AC202" i="1" s="1"/>
  <c r="AM202" i="1" s="1"/>
  <c r="T201" i="1"/>
  <c r="AB201" i="1" s="1"/>
  <c r="AJ201" i="1" s="1"/>
  <c r="AT201" i="1" s="1"/>
  <c r="S201" i="1"/>
  <c r="AA201" i="1" s="1"/>
  <c r="AI201" i="1" s="1"/>
  <c r="AS201" i="1" s="1"/>
  <c r="R201" i="1"/>
  <c r="Z201" i="1" s="1"/>
  <c r="AH201" i="1" s="1"/>
  <c r="AR201" i="1" s="1"/>
  <c r="Q201" i="1"/>
  <c r="Y201" i="1" s="1"/>
  <c r="AG201" i="1" s="1"/>
  <c r="AQ201" i="1" s="1"/>
  <c r="T199" i="1"/>
  <c r="AB199" i="1" s="1"/>
  <c r="AJ199" i="1" s="1"/>
  <c r="AT199" i="1" s="1"/>
  <c r="M199" i="1"/>
  <c r="U199" i="1" s="1"/>
  <c r="AC199" i="1" s="1"/>
  <c r="AM199" i="1" s="1"/>
  <c r="T198" i="1"/>
  <c r="AB198" i="1" s="1"/>
  <c r="S198" i="1"/>
  <c r="AA198" i="1" s="1"/>
  <c r="R198" i="1"/>
  <c r="Z198" i="1" s="1"/>
  <c r="Q198" i="1"/>
  <c r="Y198" i="1" s="1"/>
  <c r="M198" i="1"/>
  <c r="U198" i="1" s="1"/>
  <c r="T197" i="1"/>
  <c r="AB197" i="1" s="1"/>
  <c r="S197" i="1"/>
  <c r="AA197" i="1" s="1"/>
  <c r="R197" i="1"/>
  <c r="Z197" i="1" s="1"/>
  <c r="Q197" i="1"/>
  <c r="Y197" i="1" s="1"/>
  <c r="M197" i="1"/>
  <c r="U197" i="1" s="1"/>
  <c r="R196" i="1"/>
  <c r="Z196" i="1" s="1"/>
  <c r="AH196" i="1" s="1"/>
  <c r="AR196" i="1" s="1"/>
  <c r="M196" i="1"/>
  <c r="U196" i="1" s="1"/>
  <c r="AC196" i="1" s="1"/>
  <c r="AM196" i="1" s="1"/>
  <c r="T195" i="1"/>
  <c r="AB195" i="1" s="1"/>
  <c r="AJ195" i="1" s="1"/>
  <c r="AT195" i="1" s="1"/>
  <c r="S195" i="1"/>
  <c r="AA195" i="1" s="1"/>
  <c r="AI195" i="1" s="1"/>
  <c r="AS195" i="1" s="1"/>
  <c r="R195" i="1"/>
  <c r="Z195" i="1" s="1"/>
  <c r="AH195" i="1" s="1"/>
  <c r="AR195" i="1" s="1"/>
  <c r="M195" i="1"/>
  <c r="U195" i="1" s="1"/>
  <c r="AC195" i="1" s="1"/>
  <c r="AM195" i="1" s="1"/>
  <c r="T192" i="1"/>
  <c r="AB192" i="1" s="1"/>
  <c r="AJ192" i="1" s="1"/>
  <c r="AT192" i="1" s="1"/>
  <c r="S192" i="1"/>
  <c r="AA192" i="1" s="1"/>
  <c r="AI192" i="1" s="1"/>
  <c r="AS192" i="1" s="1"/>
  <c r="R192" i="1"/>
  <c r="Z192" i="1" s="1"/>
  <c r="AH192" i="1" s="1"/>
  <c r="AR192" i="1" s="1"/>
  <c r="Q192" i="1"/>
  <c r="Y192" i="1" s="1"/>
  <c r="AG192" i="1" s="1"/>
  <c r="AQ192" i="1" s="1"/>
  <c r="M192" i="1"/>
  <c r="U192" i="1" s="1"/>
  <c r="AC192" i="1" s="1"/>
  <c r="AM192" i="1" s="1"/>
  <c r="T191" i="1"/>
  <c r="AB191" i="1" s="1"/>
  <c r="AJ191" i="1" s="1"/>
  <c r="AT191" i="1" s="1"/>
  <c r="S191" i="1"/>
  <c r="AA191" i="1" s="1"/>
  <c r="AI191" i="1" s="1"/>
  <c r="AS191" i="1" s="1"/>
  <c r="R191" i="1"/>
  <c r="Z191" i="1" s="1"/>
  <c r="AH191" i="1" s="1"/>
  <c r="AR191" i="1" s="1"/>
  <c r="Q191" i="1"/>
  <c r="Y191" i="1" s="1"/>
  <c r="AG191" i="1" s="1"/>
  <c r="AQ191" i="1" s="1"/>
  <c r="M191" i="1"/>
  <c r="U191" i="1" s="1"/>
  <c r="AC191" i="1" s="1"/>
  <c r="AM191" i="1" s="1"/>
  <c r="T190" i="1"/>
  <c r="AB190" i="1" s="1"/>
  <c r="AJ190" i="1" s="1"/>
  <c r="AT190" i="1" s="1"/>
  <c r="S190" i="1"/>
  <c r="AA190" i="1" s="1"/>
  <c r="AI190" i="1" s="1"/>
  <c r="AS190" i="1" s="1"/>
  <c r="R190" i="1"/>
  <c r="Z190" i="1" s="1"/>
  <c r="AH190" i="1" s="1"/>
  <c r="AR190" i="1" s="1"/>
  <c r="Q190" i="1"/>
  <c r="Y190" i="1" s="1"/>
  <c r="AG190" i="1" s="1"/>
  <c r="AQ190" i="1" s="1"/>
  <c r="M190" i="1"/>
  <c r="U190" i="1" s="1"/>
  <c r="AC190" i="1" s="1"/>
  <c r="AM190" i="1" s="1"/>
  <c r="T189" i="1"/>
  <c r="AB189" i="1" s="1"/>
  <c r="AJ189" i="1" s="1"/>
  <c r="AT189" i="1" s="1"/>
  <c r="S189" i="1"/>
  <c r="AA189" i="1" s="1"/>
  <c r="AI189" i="1" s="1"/>
  <c r="AS189" i="1" s="1"/>
  <c r="R189" i="1"/>
  <c r="Z189" i="1" s="1"/>
  <c r="AH189" i="1" s="1"/>
  <c r="AR189" i="1" s="1"/>
  <c r="Q189" i="1"/>
  <c r="Y189" i="1" s="1"/>
  <c r="AG189" i="1" s="1"/>
  <c r="AQ189" i="1" s="1"/>
  <c r="M189" i="1"/>
  <c r="U189" i="1" s="1"/>
  <c r="AC189" i="1" s="1"/>
  <c r="AM189" i="1" s="1"/>
  <c r="T188" i="1"/>
  <c r="AB188" i="1" s="1"/>
  <c r="AJ188" i="1" s="1"/>
  <c r="AT188" i="1" s="1"/>
  <c r="S188" i="1"/>
  <c r="AA188" i="1" s="1"/>
  <c r="AI188" i="1" s="1"/>
  <c r="AS188" i="1" s="1"/>
  <c r="R188" i="1"/>
  <c r="Z188" i="1" s="1"/>
  <c r="AH188" i="1" s="1"/>
  <c r="AR188" i="1" s="1"/>
  <c r="Q188" i="1"/>
  <c r="Y188" i="1" s="1"/>
  <c r="AG188" i="1" s="1"/>
  <c r="AQ188" i="1" s="1"/>
  <c r="M188" i="1"/>
  <c r="U188" i="1" s="1"/>
  <c r="AC188" i="1" s="1"/>
  <c r="AM188" i="1" s="1"/>
  <c r="T187" i="1"/>
  <c r="AB187" i="1" s="1"/>
  <c r="AJ187" i="1" s="1"/>
  <c r="AT187" i="1" s="1"/>
  <c r="S187" i="1"/>
  <c r="AA187" i="1" s="1"/>
  <c r="AI187" i="1" s="1"/>
  <c r="AS187" i="1" s="1"/>
  <c r="R187" i="1"/>
  <c r="Z187" i="1" s="1"/>
  <c r="AH187" i="1" s="1"/>
  <c r="AR187" i="1" s="1"/>
  <c r="M187" i="1"/>
  <c r="U187" i="1" s="1"/>
  <c r="AC187" i="1" s="1"/>
  <c r="AM187" i="1" s="1"/>
  <c r="T183" i="1"/>
  <c r="AB183" i="1" s="1"/>
  <c r="AJ183" i="1" s="1"/>
  <c r="AT183" i="1" s="1"/>
  <c r="S183" i="1"/>
  <c r="AA183" i="1" s="1"/>
  <c r="AI183" i="1" s="1"/>
  <c r="AS183" i="1" s="1"/>
  <c r="R183" i="1"/>
  <c r="Z183" i="1" s="1"/>
  <c r="AH183" i="1" s="1"/>
  <c r="AR183" i="1" s="1"/>
  <c r="Q183" i="1"/>
  <c r="Y183" i="1" s="1"/>
  <c r="AG183" i="1" s="1"/>
  <c r="AQ183" i="1" s="1"/>
  <c r="M183" i="1"/>
  <c r="U183" i="1" s="1"/>
  <c r="AC183" i="1" s="1"/>
  <c r="AM183" i="1" s="1"/>
  <c r="T182" i="1"/>
  <c r="AB182" i="1" s="1"/>
  <c r="AJ182" i="1" s="1"/>
  <c r="AT182" i="1" s="1"/>
  <c r="S182" i="1"/>
  <c r="AA182" i="1" s="1"/>
  <c r="AI182" i="1" s="1"/>
  <c r="AS182" i="1" s="1"/>
  <c r="R182" i="1"/>
  <c r="Z182" i="1" s="1"/>
  <c r="AH182" i="1" s="1"/>
  <c r="AR182" i="1" s="1"/>
  <c r="Q182" i="1"/>
  <c r="Y182" i="1" s="1"/>
  <c r="AG182" i="1" s="1"/>
  <c r="AQ182" i="1" s="1"/>
  <c r="M182" i="1"/>
  <c r="U182" i="1" s="1"/>
  <c r="AC182" i="1" s="1"/>
  <c r="AM182" i="1" s="1"/>
  <c r="T181" i="1"/>
  <c r="AB181" i="1" s="1"/>
  <c r="AJ181" i="1" s="1"/>
  <c r="AT181" i="1" s="1"/>
  <c r="S181" i="1"/>
  <c r="AA181" i="1" s="1"/>
  <c r="AI181" i="1" s="1"/>
  <c r="AS181" i="1" s="1"/>
  <c r="R181" i="1"/>
  <c r="Z181" i="1" s="1"/>
  <c r="AH181" i="1" s="1"/>
  <c r="AR181" i="1" s="1"/>
  <c r="Q181" i="1"/>
  <c r="Y181" i="1" s="1"/>
  <c r="AG181" i="1" s="1"/>
  <c r="AQ181" i="1" s="1"/>
  <c r="M181" i="1"/>
  <c r="U181" i="1" s="1"/>
  <c r="AC181" i="1" s="1"/>
  <c r="AM181" i="1" s="1"/>
  <c r="T180" i="1"/>
  <c r="AB180" i="1" s="1"/>
  <c r="AJ180" i="1" s="1"/>
  <c r="AT180" i="1" s="1"/>
  <c r="S180" i="1"/>
  <c r="AA180" i="1" s="1"/>
  <c r="AI180" i="1" s="1"/>
  <c r="AS180" i="1" s="1"/>
  <c r="R180" i="1"/>
  <c r="Z180" i="1" s="1"/>
  <c r="AH180" i="1" s="1"/>
  <c r="AR180" i="1" s="1"/>
  <c r="Q180" i="1"/>
  <c r="Y180" i="1" s="1"/>
  <c r="AG180" i="1" s="1"/>
  <c r="AQ180" i="1" s="1"/>
  <c r="M180" i="1"/>
  <c r="U180" i="1" s="1"/>
  <c r="AC180" i="1" s="1"/>
  <c r="AM180" i="1" s="1"/>
  <c r="T179" i="1"/>
  <c r="AB179" i="1" s="1"/>
  <c r="AJ179" i="1" s="1"/>
  <c r="AT179" i="1" s="1"/>
  <c r="S179" i="1"/>
  <c r="AA179" i="1" s="1"/>
  <c r="AI179" i="1" s="1"/>
  <c r="AS179" i="1" s="1"/>
  <c r="R179" i="1"/>
  <c r="Z179" i="1" s="1"/>
  <c r="AH179" i="1" s="1"/>
  <c r="AR179" i="1" s="1"/>
  <c r="Q179" i="1"/>
  <c r="Y179" i="1" s="1"/>
  <c r="AG179" i="1" s="1"/>
  <c r="AQ179" i="1" s="1"/>
  <c r="M179" i="1"/>
  <c r="U179" i="1" s="1"/>
  <c r="AC179" i="1" s="1"/>
  <c r="AM179" i="1" s="1"/>
  <c r="T178" i="1"/>
  <c r="AB178" i="1" s="1"/>
  <c r="AJ178" i="1" s="1"/>
  <c r="AT178" i="1" s="1"/>
  <c r="S178" i="1"/>
  <c r="AA178" i="1" s="1"/>
  <c r="AI178" i="1" s="1"/>
  <c r="AS178" i="1" s="1"/>
  <c r="R178" i="1"/>
  <c r="Z178" i="1" s="1"/>
  <c r="AH178" i="1" s="1"/>
  <c r="AR178" i="1" s="1"/>
  <c r="Q178" i="1"/>
  <c r="Y178" i="1" s="1"/>
  <c r="AG178" i="1" s="1"/>
  <c r="AQ178" i="1" s="1"/>
  <c r="M178" i="1"/>
  <c r="U178" i="1" s="1"/>
  <c r="AC178" i="1" s="1"/>
  <c r="AM178" i="1" s="1"/>
  <c r="T177" i="1"/>
  <c r="AB177" i="1" s="1"/>
  <c r="AJ177" i="1" s="1"/>
  <c r="AT177" i="1" s="1"/>
  <c r="S177" i="1"/>
  <c r="AA177" i="1" s="1"/>
  <c r="AI177" i="1" s="1"/>
  <c r="AS177" i="1" s="1"/>
  <c r="R177" i="1"/>
  <c r="Z177" i="1" s="1"/>
  <c r="AH177" i="1" s="1"/>
  <c r="AR177" i="1" s="1"/>
  <c r="Q177" i="1"/>
  <c r="Y177" i="1" s="1"/>
  <c r="AG177" i="1" s="1"/>
  <c r="AQ177" i="1" s="1"/>
  <c r="M177" i="1"/>
  <c r="U177" i="1" s="1"/>
  <c r="AC177" i="1" s="1"/>
  <c r="AM177" i="1" s="1"/>
  <c r="T176" i="1"/>
  <c r="AB176" i="1" s="1"/>
  <c r="AJ176" i="1" s="1"/>
  <c r="AT176" i="1" s="1"/>
  <c r="S176" i="1"/>
  <c r="AA176" i="1" s="1"/>
  <c r="AI176" i="1" s="1"/>
  <c r="AS176" i="1" s="1"/>
  <c r="R176" i="1"/>
  <c r="Z176" i="1" s="1"/>
  <c r="AH176" i="1" s="1"/>
  <c r="AR176" i="1" s="1"/>
  <c r="Q176" i="1"/>
  <c r="Y176" i="1" s="1"/>
  <c r="AG176" i="1" s="1"/>
  <c r="AQ176" i="1" s="1"/>
  <c r="M176" i="1"/>
  <c r="U176" i="1" s="1"/>
  <c r="AC176" i="1" s="1"/>
  <c r="AM176" i="1" s="1"/>
  <c r="T170" i="1"/>
  <c r="AB170" i="1" s="1"/>
  <c r="AJ170" i="1" s="1"/>
  <c r="AT170" i="1" s="1"/>
  <c r="S170" i="1"/>
  <c r="AA170" i="1" s="1"/>
  <c r="AI170" i="1" s="1"/>
  <c r="AS170" i="1" s="1"/>
  <c r="R170" i="1"/>
  <c r="Z170" i="1" s="1"/>
  <c r="AH170" i="1" s="1"/>
  <c r="AR170" i="1" s="1"/>
  <c r="Q170" i="1"/>
  <c r="Y170" i="1" s="1"/>
  <c r="AG170" i="1" s="1"/>
  <c r="AQ170" i="1" s="1"/>
  <c r="M170" i="1"/>
  <c r="U170" i="1" s="1"/>
  <c r="AC170" i="1" s="1"/>
  <c r="AM170" i="1" s="1"/>
  <c r="T169" i="1"/>
  <c r="AB169" i="1" s="1"/>
  <c r="AJ169" i="1" s="1"/>
  <c r="AT169" i="1" s="1"/>
  <c r="S169" i="1"/>
  <c r="AA169" i="1" s="1"/>
  <c r="AI169" i="1" s="1"/>
  <c r="AS169" i="1" s="1"/>
  <c r="R169" i="1"/>
  <c r="Z169" i="1" s="1"/>
  <c r="AH169" i="1" s="1"/>
  <c r="AR169" i="1" s="1"/>
  <c r="Q169" i="1"/>
  <c r="Y169" i="1" s="1"/>
  <c r="AG169" i="1" s="1"/>
  <c r="AQ169" i="1" s="1"/>
  <c r="M169" i="1"/>
  <c r="U169" i="1" s="1"/>
  <c r="AC169" i="1" s="1"/>
  <c r="AM169" i="1" s="1"/>
  <c r="T168" i="1"/>
  <c r="AB168" i="1" s="1"/>
  <c r="AJ168" i="1" s="1"/>
  <c r="AT168" i="1" s="1"/>
  <c r="S168" i="1"/>
  <c r="AA168" i="1" s="1"/>
  <c r="AI168" i="1" s="1"/>
  <c r="AS168" i="1" s="1"/>
  <c r="R168" i="1"/>
  <c r="Z168" i="1" s="1"/>
  <c r="AH168" i="1" s="1"/>
  <c r="AR168" i="1" s="1"/>
  <c r="Q168" i="1"/>
  <c r="Y168" i="1" s="1"/>
  <c r="AG168" i="1" s="1"/>
  <c r="AQ168" i="1" s="1"/>
  <c r="M168" i="1"/>
  <c r="U168" i="1" s="1"/>
  <c r="AC168" i="1" s="1"/>
  <c r="AM168" i="1" s="1"/>
  <c r="T167" i="1"/>
  <c r="AB167" i="1" s="1"/>
  <c r="AJ167" i="1" s="1"/>
  <c r="AT167" i="1" s="1"/>
  <c r="S167" i="1"/>
  <c r="AA167" i="1" s="1"/>
  <c r="AI167" i="1" s="1"/>
  <c r="AS167" i="1" s="1"/>
  <c r="R167" i="1"/>
  <c r="Z167" i="1" s="1"/>
  <c r="AH167" i="1" s="1"/>
  <c r="AR167" i="1" s="1"/>
  <c r="Q167" i="1"/>
  <c r="Y167" i="1" s="1"/>
  <c r="AG167" i="1" s="1"/>
  <c r="AQ167" i="1" s="1"/>
  <c r="M167" i="1"/>
  <c r="U167" i="1" s="1"/>
  <c r="AC167" i="1" s="1"/>
  <c r="AM167" i="1" s="1"/>
  <c r="T165" i="1"/>
  <c r="AB165" i="1" s="1"/>
  <c r="AJ165" i="1" s="1"/>
  <c r="AT165" i="1" s="1"/>
  <c r="S165" i="1"/>
  <c r="AA165" i="1" s="1"/>
  <c r="AI165" i="1" s="1"/>
  <c r="AS165" i="1" s="1"/>
  <c r="R165" i="1"/>
  <c r="Z165" i="1" s="1"/>
  <c r="AH165" i="1" s="1"/>
  <c r="AR165" i="1" s="1"/>
  <c r="Q165" i="1"/>
  <c r="Y165" i="1" s="1"/>
  <c r="AG165" i="1" s="1"/>
  <c r="AQ165" i="1" s="1"/>
  <c r="M165" i="1"/>
  <c r="U165" i="1" s="1"/>
  <c r="AC165" i="1" s="1"/>
  <c r="AM165" i="1" s="1"/>
  <c r="T164" i="1"/>
  <c r="AB164" i="1" s="1"/>
  <c r="AJ164" i="1" s="1"/>
  <c r="AT164" i="1" s="1"/>
  <c r="S164" i="1"/>
  <c r="AA164" i="1" s="1"/>
  <c r="AI164" i="1" s="1"/>
  <c r="AS164" i="1" s="1"/>
  <c r="R164" i="1"/>
  <c r="Z164" i="1" s="1"/>
  <c r="AH164" i="1" s="1"/>
  <c r="AR164" i="1" s="1"/>
  <c r="Q164" i="1"/>
  <c r="Y164" i="1" s="1"/>
  <c r="AG164" i="1" s="1"/>
  <c r="AQ164" i="1" s="1"/>
  <c r="M164" i="1"/>
  <c r="U164" i="1" s="1"/>
  <c r="AC164" i="1" s="1"/>
  <c r="AM164" i="1" s="1"/>
  <c r="T163" i="1"/>
  <c r="AB163" i="1" s="1"/>
  <c r="AJ163" i="1" s="1"/>
  <c r="AT163" i="1" s="1"/>
  <c r="S163" i="1"/>
  <c r="AA163" i="1" s="1"/>
  <c r="AI163" i="1" s="1"/>
  <c r="AS163" i="1" s="1"/>
  <c r="R163" i="1"/>
  <c r="Z163" i="1" s="1"/>
  <c r="AH163" i="1" s="1"/>
  <c r="AR163" i="1" s="1"/>
  <c r="Q163" i="1"/>
  <c r="Y163" i="1" s="1"/>
  <c r="AG163" i="1" s="1"/>
  <c r="AQ163" i="1" s="1"/>
  <c r="M163" i="1"/>
  <c r="U163" i="1" s="1"/>
  <c r="AC163" i="1" s="1"/>
  <c r="AM163" i="1" s="1"/>
  <c r="T162" i="1"/>
  <c r="AB162" i="1" s="1"/>
  <c r="AJ162" i="1" s="1"/>
  <c r="AT162" i="1" s="1"/>
  <c r="S162" i="1"/>
  <c r="AA162" i="1" s="1"/>
  <c r="AI162" i="1" s="1"/>
  <c r="AS162" i="1" s="1"/>
  <c r="R162" i="1"/>
  <c r="Z162" i="1" s="1"/>
  <c r="AH162" i="1" s="1"/>
  <c r="AR162" i="1" s="1"/>
  <c r="Q162" i="1"/>
  <c r="Y162" i="1" s="1"/>
  <c r="AG162" i="1" s="1"/>
  <c r="AQ162" i="1" s="1"/>
  <c r="M162" i="1"/>
  <c r="U162" i="1" s="1"/>
  <c r="AC162" i="1" s="1"/>
  <c r="AM162" i="1" s="1"/>
  <c r="T161" i="1"/>
  <c r="AB161" i="1" s="1"/>
  <c r="AJ161" i="1" s="1"/>
  <c r="AT161" i="1" s="1"/>
  <c r="S161" i="1"/>
  <c r="AA161" i="1" s="1"/>
  <c r="AI161" i="1" s="1"/>
  <c r="AS161" i="1" s="1"/>
  <c r="R161" i="1"/>
  <c r="Z161" i="1" s="1"/>
  <c r="AH161" i="1" s="1"/>
  <c r="AR161" i="1" s="1"/>
  <c r="Q161" i="1"/>
  <c r="Y161" i="1" s="1"/>
  <c r="AG161" i="1" s="1"/>
  <c r="AQ161" i="1" s="1"/>
  <c r="M161" i="1"/>
  <c r="U161" i="1" s="1"/>
  <c r="AC161" i="1" s="1"/>
  <c r="AM161" i="1" s="1"/>
  <c r="T160" i="1"/>
  <c r="AB160" i="1" s="1"/>
  <c r="AJ160" i="1" s="1"/>
  <c r="AT160" i="1" s="1"/>
  <c r="S160" i="1"/>
  <c r="AA160" i="1" s="1"/>
  <c r="AI160" i="1" s="1"/>
  <c r="AS160" i="1" s="1"/>
  <c r="Q160" i="1"/>
  <c r="Y160" i="1" s="1"/>
  <c r="AG160" i="1" s="1"/>
  <c r="AQ160" i="1" s="1"/>
  <c r="M160" i="1"/>
  <c r="U160" i="1" s="1"/>
  <c r="AC160" i="1" s="1"/>
  <c r="AM160" i="1" s="1"/>
  <c r="T159" i="1"/>
  <c r="AB159" i="1" s="1"/>
  <c r="AJ159" i="1" s="1"/>
  <c r="AT159" i="1" s="1"/>
  <c r="S159" i="1"/>
  <c r="AA159" i="1" s="1"/>
  <c r="AI159" i="1" s="1"/>
  <c r="AS159" i="1" s="1"/>
  <c r="R159" i="1"/>
  <c r="Z159" i="1" s="1"/>
  <c r="AH159" i="1" s="1"/>
  <c r="AR159" i="1" s="1"/>
  <c r="Q159" i="1"/>
  <c r="Y159" i="1" s="1"/>
  <c r="AG159" i="1" s="1"/>
  <c r="AQ159" i="1" s="1"/>
  <c r="M159" i="1"/>
  <c r="U159" i="1" s="1"/>
  <c r="AC159" i="1" s="1"/>
  <c r="AM159" i="1" s="1"/>
  <c r="T158" i="1"/>
  <c r="AB158" i="1" s="1"/>
  <c r="AJ158" i="1" s="1"/>
  <c r="AT158" i="1" s="1"/>
  <c r="S158" i="1"/>
  <c r="AA158" i="1" s="1"/>
  <c r="AI158" i="1" s="1"/>
  <c r="AS158" i="1" s="1"/>
  <c r="R158" i="1"/>
  <c r="Z158" i="1" s="1"/>
  <c r="AH158" i="1" s="1"/>
  <c r="AR158" i="1" s="1"/>
  <c r="Q158" i="1"/>
  <c r="Y158" i="1" s="1"/>
  <c r="AG158" i="1" s="1"/>
  <c r="AQ158" i="1" s="1"/>
  <c r="P158" i="1"/>
  <c r="X158" i="1" s="1"/>
  <c r="AF158" i="1" s="1"/>
  <c r="AP158" i="1" s="1"/>
  <c r="O158" i="1"/>
  <c r="W158" i="1" s="1"/>
  <c r="N158" i="1"/>
  <c r="V158" i="1" s="1"/>
  <c r="AD158" i="1" s="1"/>
  <c r="AN158" i="1" s="1"/>
  <c r="T157" i="1"/>
  <c r="AB157" i="1" s="1"/>
  <c r="AJ157" i="1" s="1"/>
  <c r="AT157" i="1" s="1"/>
  <c r="S157" i="1"/>
  <c r="AA157" i="1" s="1"/>
  <c r="AI157" i="1" s="1"/>
  <c r="AS157" i="1" s="1"/>
  <c r="R157" i="1"/>
  <c r="Z157" i="1" s="1"/>
  <c r="AH157" i="1" s="1"/>
  <c r="AR157" i="1" s="1"/>
  <c r="Q157" i="1"/>
  <c r="Y157" i="1" s="1"/>
  <c r="AG157" i="1" s="1"/>
  <c r="AQ157" i="1" s="1"/>
  <c r="M157" i="1"/>
  <c r="U157" i="1" s="1"/>
  <c r="AC157" i="1" s="1"/>
  <c r="AM157" i="1" s="1"/>
  <c r="T156" i="1"/>
  <c r="AB156" i="1" s="1"/>
  <c r="AJ156" i="1" s="1"/>
  <c r="AT156" i="1" s="1"/>
  <c r="S156" i="1"/>
  <c r="AA156" i="1" s="1"/>
  <c r="AI156" i="1" s="1"/>
  <c r="AS156" i="1" s="1"/>
  <c r="R156" i="1"/>
  <c r="Z156" i="1" s="1"/>
  <c r="AH156" i="1" s="1"/>
  <c r="AR156" i="1" s="1"/>
  <c r="Q156" i="1"/>
  <c r="Y156" i="1" s="1"/>
  <c r="AG156" i="1" s="1"/>
  <c r="AQ156" i="1" s="1"/>
  <c r="P156" i="1"/>
  <c r="X156" i="1" s="1"/>
  <c r="AF156" i="1" s="1"/>
  <c r="AP156" i="1" s="1"/>
  <c r="O156" i="1"/>
  <c r="W156" i="1" s="1"/>
  <c r="N156" i="1"/>
  <c r="V156" i="1" s="1"/>
  <c r="AD156" i="1" s="1"/>
  <c r="AN156" i="1" s="1"/>
  <c r="T155" i="1"/>
  <c r="AB155" i="1" s="1"/>
  <c r="AJ155" i="1" s="1"/>
  <c r="AT155" i="1" s="1"/>
  <c r="S155" i="1"/>
  <c r="AA155" i="1" s="1"/>
  <c r="AI155" i="1" s="1"/>
  <c r="AS155" i="1" s="1"/>
  <c r="R155" i="1"/>
  <c r="Z155" i="1" s="1"/>
  <c r="AH155" i="1" s="1"/>
  <c r="AR155" i="1" s="1"/>
  <c r="Q155" i="1"/>
  <c r="Y155" i="1" s="1"/>
  <c r="AG155" i="1" s="1"/>
  <c r="AQ155" i="1" s="1"/>
  <c r="M155" i="1"/>
  <c r="U155" i="1" s="1"/>
  <c r="AC155" i="1" s="1"/>
  <c r="AM155" i="1" s="1"/>
  <c r="T154" i="1"/>
  <c r="AB154" i="1" s="1"/>
  <c r="AJ154" i="1" s="1"/>
  <c r="AT154" i="1" s="1"/>
  <c r="S154" i="1"/>
  <c r="AA154" i="1" s="1"/>
  <c r="AI154" i="1" s="1"/>
  <c r="AS154" i="1" s="1"/>
  <c r="R154" i="1"/>
  <c r="Z154" i="1" s="1"/>
  <c r="AH154" i="1" s="1"/>
  <c r="AR154" i="1" s="1"/>
  <c r="Q154" i="1"/>
  <c r="Y154" i="1" s="1"/>
  <c r="AG154" i="1" s="1"/>
  <c r="AQ154" i="1" s="1"/>
  <c r="P154" i="1"/>
  <c r="X154" i="1" s="1"/>
  <c r="AF154" i="1" s="1"/>
  <c r="AP154" i="1" s="1"/>
  <c r="O154" i="1"/>
  <c r="W154" i="1" s="1"/>
  <c r="N154" i="1"/>
  <c r="V154" i="1" s="1"/>
  <c r="AD154" i="1" s="1"/>
  <c r="AN154" i="1" s="1"/>
  <c r="T153" i="1"/>
  <c r="AB153" i="1" s="1"/>
  <c r="AJ153" i="1" s="1"/>
  <c r="AT153" i="1" s="1"/>
  <c r="S153" i="1"/>
  <c r="AA153" i="1" s="1"/>
  <c r="AI153" i="1" s="1"/>
  <c r="AS153" i="1" s="1"/>
  <c r="R153" i="1"/>
  <c r="Z153" i="1" s="1"/>
  <c r="AH153" i="1" s="1"/>
  <c r="AR153" i="1" s="1"/>
  <c r="Q153" i="1"/>
  <c r="Y153" i="1" s="1"/>
  <c r="AG153" i="1" s="1"/>
  <c r="AQ153" i="1" s="1"/>
  <c r="M153" i="1"/>
  <c r="U153" i="1" s="1"/>
  <c r="AC153" i="1" s="1"/>
  <c r="AM153" i="1" s="1"/>
  <c r="T152" i="1"/>
  <c r="AB152" i="1" s="1"/>
  <c r="AJ152" i="1" s="1"/>
  <c r="AT152" i="1" s="1"/>
  <c r="S152" i="1"/>
  <c r="AA152" i="1" s="1"/>
  <c r="AI152" i="1" s="1"/>
  <c r="AS152" i="1" s="1"/>
  <c r="R152" i="1"/>
  <c r="Z152" i="1" s="1"/>
  <c r="AH152" i="1" s="1"/>
  <c r="AR152" i="1" s="1"/>
  <c r="Q152" i="1"/>
  <c r="Y152" i="1" s="1"/>
  <c r="AG152" i="1" s="1"/>
  <c r="AQ152" i="1" s="1"/>
  <c r="P152" i="1"/>
  <c r="X152" i="1" s="1"/>
  <c r="O152" i="1"/>
  <c r="W152" i="1" s="1"/>
  <c r="N152" i="1"/>
  <c r="V152" i="1" s="1"/>
  <c r="AD152" i="1" s="1"/>
  <c r="AN152" i="1" s="1"/>
  <c r="T151" i="1"/>
  <c r="AB151" i="1" s="1"/>
  <c r="AJ151" i="1" s="1"/>
  <c r="AT151" i="1" s="1"/>
  <c r="S151" i="1"/>
  <c r="AA151" i="1" s="1"/>
  <c r="AI151" i="1" s="1"/>
  <c r="AS151" i="1" s="1"/>
  <c r="R151" i="1"/>
  <c r="Z151" i="1" s="1"/>
  <c r="AH151" i="1" s="1"/>
  <c r="AR151" i="1" s="1"/>
  <c r="Q151" i="1"/>
  <c r="Y151" i="1" s="1"/>
  <c r="AG151" i="1" s="1"/>
  <c r="AQ151" i="1" s="1"/>
  <c r="M151" i="1"/>
  <c r="T150" i="1"/>
  <c r="AB150" i="1" s="1"/>
  <c r="AJ150" i="1" s="1"/>
  <c r="AT150" i="1" s="1"/>
  <c r="S150" i="1"/>
  <c r="AA150" i="1" s="1"/>
  <c r="AI150" i="1" s="1"/>
  <c r="AS150" i="1" s="1"/>
  <c r="R150" i="1"/>
  <c r="Z150" i="1" s="1"/>
  <c r="AH150" i="1" s="1"/>
  <c r="AR150" i="1" s="1"/>
  <c r="Q150" i="1"/>
  <c r="Y150" i="1" s="1"/>
  <c r="AG150" i="1" s="1"/>
  <c r="AQ150" i="1" s="1"/>
  <c r="P150" i="1"/>
  <c r="X150" i="1" s="1"/>
  <c r="AF150" i="1" s="1"/>
  <c r="AP150" i="1" s="1"/>
  <c r="O150" i="1"/>
  <c r="W150" i="1" s="1"/>
  <c r="N150" i="1"/>
  <c r="V150" i="1" s="1"/>
  <c r="AD150" i="1" s="1"/>
  <c r="AN150" i="1" s="1"/>
  <c r="T149" i="1"/>
  <c r="AB149" i="1" s="1"/>
  <c r="AJ149" i="1" s="1"/>
  <c r="AT149" i="1" s="1"/>
  <c r="S149" i="1"/>
  <c r="AA149" i="1" s="1"/>
  <c r="AI149" i="1" s="1"/>
  <c r="AS149" i="1" s="1"/>
  <c r="R149" i="1"/>
  <c r="Z149" i="1" s="1"/>
  <c r="AH149" i="1" s="1"/>
  <c r="AR149" i="1" s="1"/>
  <c r="Q149" i="1"/>
  <c r="Y149" i="1" s="1"/>
  <c r="AG149" i="1" s="1"/>
  <c r="AQ149" i="1" s="1"/>
  <c r="M149" i="1"/>
  <c r="U149" i="1" s="1"/>
  <c r="AC149" i="1" s="1"/>
  <c r="AM149" i="1" s="1"/>
  <c r="T148" i="1"/>
  <c r="AB148" i="1" s="1"/>
  <c r="AJ148" i="1" s="1"/>
  <c r="AT148" i="1" s="1"/>
  <c r="S148" i="1"/>
  <c r="AA148" i="1" s="1"/>
  <c r="AI148" i="1" s="1"/>
  <c r="AS148" i="1" s="1"/>
  <c r="R148" i="1"/>
  <c r="Z148" i="1" s="1"/>
  <c r="AH148" i="1" s="1"/>
  <c r="AR148" i="1" s="1"/>
  <c r="Q148" i="1"/>
  <c r="Y148" i="1" s="1"/>
  <c r="AG148" i="1" s="1"/>
  <c r="AQ148" i="1" s="1"/>
  <c r="P148" i="1"/>
  <c r="X148" i="1" s="1"/>
  <c r="AF148" i="1" s="1"/>
  <c r="AP148" i="1" s="1"/>
  <c r="O148" i="1"/>
  <c r="W148" i="1" s="1"/>
  <c r="N148" i="1"/>
  <c r="V148" i="1" s="1"/>
  <c r="AD148" i="1" s="1"/>
  <c r="AN148" i="1" s="1"/>
  <c r="T147" i="1"/>
  <c r="AB147" i="1" s="1"/>
  <c r="AJ147" i="1" s="1"/>
  <c r="AT147" i="1" s="1"/>
  <c r="S147" i="1"/>
  <c r="AA147" i="1" s="1"/>
  <c r="AI147" i="1" s="1"/>
  <c r="AS147" i="1" s="1"/>
  <c r="R147" i="1"/>
  <c r="Z147" i="1" s="1"/>
  <c r="AH147" i="1" s="1"/>
  <c r="AR147" i="1" s="1"/>
  <c r="Q147" i="1"/>
  <c r="Y147" i="1" s="1"/>
  <c r="AG147" i="1" s="1"/>
  <c r="AQ147" i="1" s="1"/>
  <c r="M147" i="1"/>
  <c r="U147" i="1" s="1"/>
  <c r="AC147" i="1" s="1"/>
  <c r="AM147" i="1" s="1"/>
  <c r="T146" i="1"/>
  <c r="AB146" i="1" s="1"/>
  <c r="AJ146" i="1" s="1"/>
  <c r="AT146" i="1" s="1"/>
  <c r="S146" i="1"/>
  <c r="AA146" i="1" s="1"/>
  <c r="AI146" i="1" s="1"/>
  <c r="AS146" i="1" s="1"/>
  <c r="R146" i="1"/>
  <c r="Z146" i="1" s="1"/>
  <c r="AH146" i="1" s="1"/>
  <c r="AR146" i="1" s="1"/>
  <c r="Q146" i="1"/>
  <c r="Y146" i="1" s="1"/>
  <c r="AG146" i="1" s="1"/>
  <c r="AQ146" i="1" s="1"/>
  <c r="P146" i="1"/>
  <c r="X146" i="1" s="1"/>
  <c r="AF146" i="1" s="1"/>
  <c r="AP146" i="1" s="1"/>
  <c r="O146" i="1"/>
  <c r="W146" i="1" s="1"/>
  <c r="N146" i="1"/>
  <c r="V146" i="1" s="1"/>
  <c r="AD146" i="1" s="1"/>
  <c r="AN146" i="1" s="1"/>
  <c r="T143" i="1"/>
  <c r="AB143" i="1" s="1"/>
  <c r="AJ143" i="1" s="1"/>
  <c r="AT143" i="1" s="1"/>
  <c r="S143" i="1"/>
  <c r="AA143" i="1" s="1"/>
  <c r="AI143" i="1" s="1"/>
  <c r="AS143" i="1" s="1"/>
  <c r="R143" i="1"/>
  <c r="Z143" i="1" s="1"/>
  <c r="AH143" i="1" s="1"/>
  <c r="AR143" i="1" s="1"/>
  <c r="Q143" i="1"/>
  <c r="Y143" i="1" s="1"/>
  <c r="AG143" i="1" s="1"/>
  <c r="AQ143" i="1" s="1"/>
  <c r="M143" i="1"/>
  <c r="U143" i="1" s="1"/>
  <c r="AC143" i="1" s="1"/>
  <c r="AM143" i="1" s="1"/>
  <c r="T141" i="1"/>
  <c r="AB141" i="1" s="1"/>
  <c r="AJ141" i="1" s="1"/>
  <c r="AT141" i="1" s="1"/>
  <c r="S141" i="1"/>
  <c r="AA141" i="1" s="1"/>
  <c r="AI141" i="1" s="1"/>
  <c r="AS141" i="1" s="1"/>
  <c r="R141" i="1"/>
  <c r="Z141" i="1" s="1"/>
  <c r="AH141" i="1" s="1"/>
  <c r="AR141" i="1" s="1"/>
  <c r="Q141" i="1"/>
  <c r="Y141" i="1" s="1"/>
  <c r="AG141" i="1" s="1"/>
  <c r="AQ141" i="1" s="1"/>
  <c r="M141" i="1"/>
  <c r="U141" i="1" s="1"/>
  <c r="AC141" i="1" s="1"/>
  <c r="AM141" i="1" s="1"/>
  <c r="T140" i="1"/>
  <c r="AB140" i="1" s="1"/>
  <c r="AJ140" i="1" s="1"/>
  <c r="AT140" i="1" s="1"/>
  <c r="S140" i="1"/>
  <c r="AA140" i="1" s="1"/>
  <c r="AI140" i="1" s="1"/>
  <c r="AS140" i="1" s="1"/>
  <c r="R140" i="1"/>
  <c r="Z140" i="1" s="1"/>
  <c r="AH140" i="1" s="1"/>
  <c r="AR140" i="1" s="1"/>
  <c r="Q140" i="1"/>
  <c r="Y140" i="1" s="1"/>
  <c r="AG140" i="1" s="1"/>
  <c r="AQ140" i="1" s="1"/>
  <c r="M140" i="1"/>
  <c r="U140" i="1" s="1"/>
  <c r="AC140" i="1" s="1"/>
  <c r="AM140" i="1" s="1"/>
  <c r="T139" i="1"/>
  <c r="AB139" i="1" s="1"/>
  <c r="AJ139" i="1" s="1"/>
  <c r="AT139" i="1" s="1"/>
  <c r="S139" i="1"/>
  <c r="AA139" i="1" s="1"/>
  <c r="AI139" i="1" s="1"/>
  <c r="AS139" i="1" s="1"/>
  <c r="R139" i="1"/>
  <c r="Z139" i="1" s="1"/>
  <c r="AH139" i="1" s="1"/>
  <c r="AR139" i="1" s="1"/>
  <c r="Q139" i="1"/>
  <c r="Y139" i="1" s="1"/>
  <c r="AG139" i="1" s="1"/>
  <c r="AQ139" i="1" s="1"/>
  <c r="M139" i="1"/>
  <c r="U139" i="1" s="1"/>
  <c r="AC139" i="1" s="1"/>
  <c r="AM139" i="1" s="1"/>
  <c r="T138" i="1"/>
  <c r="AB138" i="1" s="1"/>
  <c r="AJ138" i="1" s="1"/>
  <c r="AT138" i="1" s="1"/>
  <c r="S138" i="1"/>
  <c r="AA138" i="1" s="1"/>
  <c r="AI138" i="1" s="1"/>
  <c r="AS138" i="1" s="1"/>
  <c r="R138" i="1"/>
  <c r="Z138" i="1" s="1"/>
  <c r="AH138" i="1" s="1"/>
  <c r="AR138" i="1" s="1"/>
  <c r="Q138" i="1"/>
  <c r="Y138" i="1" s="1"/>
  <c r="AG138" i="1" s="1"/>
  <c r="AQ138" i="1" s="1"/>
  <c r="M138" i="1"/>
  <c r="U138" i="1" s="1"/>
  <c r="AC138" i="1" s="1"/>
  <c r="AM138" i="1" s="1"/>
  <c r="T137" i="1"/>
  <c r="AB137" i="1" s="1"/>
  <c r="AJ137" i="1" s="1"/>
  <c r="AT137" i="1" s="1"/>
  <c r="S137" i="1"/>
  <c r="AA137" i="1" s="1"/>
  <c r="AI137" i="1" s="1"/>
  <c r="AS137" i="1" s="1"/>
  <c r="R137" i="1"/>
  <c r="Z137" i="1" s="1"/>
  <c r="AH137" i="1" s="1"/>
  <c r="AR137" i="1" s="1"/>
  <c r="Q137" i="1"/>
  <c r="Y137" i="1" s="1"/>
  <c r="AG137" i="1" s="1"/>
  <c r="AQ137" i="1" s="1"/>
  <c r="M137" i="1"/>
  <c r="U137" i="1" s="1"/>
  <c r="AC137" i="1" s="1"/>
  <c r="AM137" i="1" s="1"/>
  <c r="T136" i="1"/>
  <c r="AB136" i="1" s="1"/>
  <c r="AJ136" i="1" s="1"/>
  <c r="AT136" i="1" s="1"/>
  <c r="S136" i="1"/>
  <c r="AA136" i="1" s="1"/>
  <c r="AI136" i="1" s="1"/>
  <c r="AS136" i="1" s="1"/>
  <c r="R136" i="1"/>
  <c r="Z136" i="1" s="1"/>
  <c r="AH136" i="1" s="1"/>
  <c r="AR136" i="1" s="1"/>
  <c r="Q136" i="1"/>
  <c r="Y136" i="1" s="1"/>
  <c r="AG136" i="1" s="1"/>
  <c r="AQ136" i="1" s="1"/>
  <c r="T135" i="1"/>
  <c r="AB135" i="1" s="1"/>
  <c r="AJ135" i="1" s="1"/>
  <c r="AT135" i="1" s="1"/>
  <c r="S135" i="1"/>
  <c r="AA135" i="1" s="1"/>
  <c r="AI135" i="1" s="1"/>
  <c r="AS135" i="1" s="1"/>
  <c r="R135" i="1"/>
  <c r="Z135" i="1" s="1"/>
  <c r="AH135" i="1" s="1"/>
  <c r="AR135" i="1" s="1"/>
  <c r="Q135" i="1"/>
  <c r="Y135" i="1" s="1"/>
  <c r="AG135" i="1" s="1"/>
  <c r="AQ135" i="1" s="1"/>
  <c r="M135" i="1"/>
  <c r="U135" i="1" s="1"/>
  <c r="AC135" i="1" s="1"/>
  <c r="AM135" i="1" s="1"/>
  <c r="T134" i="1"/>
  <c r="AB134" i="1" s="1"/>
  <c r="AJ134" i="1" s="1"/>
  <c r="AT134" i="1" s="1"/>
  <c r="S134" i="1"/>
  <c r="AA134" i="1" s="1"/>
  <c r="AI134" i="1" s="1"/>
  <c r="AS134" i="1" s="1"/>
  <c r="R134" i="1"/>
  <c r="Z134" i="1" s="1"/>
  <c r="AH134" i="1" s="1"/>
  <c r="AR134" i="1" s="1"/>
  <c r="Q134" i="1"/>
  <c r="Y134" i="1" s="1"/>
  <c r="AG134" i="1" s="1"/>
  <c r="AQ134" i="1" s="1"/>
  <c r="M134" i="1"/>
  <c r="U134" i="1" s="1"/>
  <c r="AC134" i="1" s="1"/>
  <c r="AM134" i="1" s="1"/>
  <c r="T132" i="1"/>
  <c r="AB132" i="1" s="1"/>
  <c r="AJ132" i="1" s="1"/>
  <c r="AT132" i="1" s="1"/>
  <c r="S132" i="1"/>
  <c r="AA132" i="1" s="1"/>
  <c r="AI132" i="1" s="1"/>
  <c r="AS132" i="1" s="1"/>
  <c r="R132" i="1"/>
  <c r="Z132" i="1" s="1"/>
  <c r="AH132" i="1" s="1"/>
  <c r="AR132" i="1" s="1"/>
  <c r="Q132" i="1"/>
  <c r="Y132" i="1" s="1"/>
  <c r="AG132" i="1" s="1"/>
  <c r="AQ132" i="1" s="1"/>
  <c r="M132" i="1"/>
  <c r="U132" i="1" s="1"/>
  <c r="AC132" i="1" s="1"/>
  <c r="AM132" i="1" s="1"/>
  <c r="T131" i="1"/>
  <c r="AB131" i="1" s="1"/>
  <c r="AJ131" i="1" s="1"/>
  <c r="AT131" i="1" s="1"/>
  <c r="S131" i="1"/>
  <c r="AA131" i="1" s="1"/>
  <c r="AI131" i="1" s="1"/>
  <c r="AS131" i="1" s="1"/>
  <c r="R131" i="1"/>
  <c r="Z131" i="1" s="1"/>
  <c r="AH131" i="1" s="1"/>
  <c r="AR131" i="1" s="1"/>
  <c r="Q131" i="1"/>
  <c r="Y131" i="1" s="1"/>
  <c r="AG131" i="1" s="1"/>
  <c r="AQ131" i="1" s="1"/>
  <c r="T130" i="1"/>
  <c r="AB130" i="1" s="1"/>
  <c r="AJ130" i="1" s="1"/>
  <c r="AT130" i="1" s="1"/>
  <c r="S130" i="1"/>
  <c r="AA130" i="1" s="1"/>
  <c r="AI130" i="1" s="1"/>
  <c r="AS130" i="1" s="1"/>
  <c r="R130" i="1"/>
  <c r="Z130" i="1" s="1"/>
  <c r="AH130" i="1" s="1"/>
  <c r="AR130" i="1" s="1"/>
  <c r="Q130" i="1"/>
  <c r="Y130" i="1" s="1"/>
  <c r="AG130" i="1" s="1"/>
  <c r="AQ130" i="1" s="1"/>
  <c r="M130" i="1"/>
  <c r="U130" i="1" s="1"/>
  <c r="AC130" i="1" s="1"/>
  <c r="AM130" i="1" s="1"/>
  <c r="T129" i="1"/>
  <c r="AB129" i="1" s="1"/>
  <c r="AJ129" i="1" s="1"/>
  <c r="AT129" i="1" s="1"/>
  <c r="S129" i="1"/>
  <c r="AA129" i="1" s="1"/>
  <c r="AI129" i="1" s="1"/>
  <c r="AS129" i="1" s="1"/>
  <c r="R129" i="1"/>
  <c r="Z129" i="1" s="1"/>
  <c r="AH129" i="1" s="1"/>
  <c r="AR129" i="1" s="1"/>
  <c r="Q129" i="1"/>
  <c r="Y129" i="1" s="1"/>
  <c r="AG129" i="1" s="1"/>
  <c r="AQ129" i="1" s="1"/>
  <c r="M129" i="1"/>
  <c r="U129" i="1" s="1"/>
  <c r="AC129" i="1" s="1"/>
  <c r="AM129" i="1" s="1"/>
  <c r="T128" i="1"/>
  <c r="AB128" i="1" s="1"/>
  <c r="AJ128" i="1" s="1"/>
  <c r="AT128" i="1" s="1"/>
  <c r="S128" i="1"/>
  <c r="AA128" i="1" s="1"/>
  <c r="AI128" i="1" s="1"/>
  <c r="AS128" i="1" s="1"/>
  <c r="R128" i="1"/>
  <c r="Z128" i="1" s="1"/>
  <c r="AH128" i="1" s="1"/>
  <c r="AR128" i="1" s="1"/>
  <c r="Q128" i="1"/>
  <c r="Y128" i="1" s="1"/>
  <c r="AG128" i="1" s="1"/>
  <c r="AQ128" i="1" s="1"/>
  <c r="M128" i="1"/>
  <c r="U128" i="1" s="1"/>
  <c r="AC128" i="1" s="1"/>
  <c r="AM128" i="1" s="1"/>
  <c r="T127" i="1"/>
  <c r="AB127" i="1" s="1"/>
  <c r="AJ127" i="1" s="1"/>
  <c r="AT127" i="1" s="1"/>
  <c r="S127" i="1"/>
  <c r="AA127" i="1" s="1"/>
  <c r="AI127" i="1" s="1"/>
  <c r="AS127" i="1" s="1"/>
  <c r="R127" i="1"/>
  <c r="Z127" i="1" s="1"/>
  <c r="AH127" i="1" s="1"/>
  <c r="AR127" i="1" s="1"/>
  <c r="Q127" i="1"/>
  <c r="Y127" i="1" s="1"/>
  <c r="AG127" i="1" s="1"/>
  <c r="AQ127" i="1" s="1"/>
  <c r="M127" i="1"/>
  <c r="U127" i="1" s="1"/>
  <c r="AC127" i="1" s="1"/>
  <c r="AM127" i="1" s="1"/>
  <c r="T126" i="1"/>
  <c r="AB126" i="1" s="1"/>
  <c r="AJ126" i="1" s="1"/>
  <c r="AT126" i="1" s="1"/>
  <c r="S126" i="1"/>
  <c r="AA126" i="1" s="1"/>
  <c r="AI126" i="1" s="1"/>
  <c r="AS126" i="1" s="1"/>
  <c r="R126" i="1"/>
  <c r="Z126" i="1" s="1"/>
  <c r="AH126" i="1" s="1"/>
  <c r="AR126" i="1" s="1"/>
  <c r="Q126" i="1"/>
  <c r="Y126" i="1" s="1"/>
  <c r="AG126" i="1" s="1"/>
  <c r="AQ126" i="1" s="1"/>
  <c r="M126" i="1"/>
  <c r="U126" i="1" s="1"/>
  <c r="AC126" i="1" s="1"/>
  <c r="AM126" i="1" s="1"/>
  <c r="T124" i="1"/>
  <c r="AB124" i="1" s="1"/>
  <c r="AJ124" i="1" s="1"/>
  <c r="AT124" i="1" s="1"/>
  <c r="S124" i="1"/>
  <c r="AA124" i="1" s="1"/>
  <c r="AI124" i="1" s="1"/>
  <c r="AS124" i="1" s="1"/>
  <c r="R124" i="1"/>
  <c r="Z124" i="1" s="1"/>
  <c r="AH124" i="1" s="1"/>
  <c r="AR124" i="1" s="1"/>
  <c r="Q124" i="1"/>
  <c r="Y124" i="1" s="1"/>
  <c r="AG124" i="1" s="1"/>
  <c r="AQ124" i="1" s="1"/>
  <c r="M124" i="1"/>
  <c r="U124" i="1" s="1"/>
  <c r="AC124" i="1" s="1"/>
  <c r="AM124" i="1" s="1"/>
  <c r="T123" i="1"/>
  <c r="AB123" i="1" s="1"/>
  <c r="AJ123" i="1" s="1"/>
  <c r="AT123" i="1" s="1"/>
  <c r="S123" i="1"/>
  <c r="AA123" i="1" s="1"/>
  <c r="AI123" i="1" s="1"/>
  <c r="AS123" i="1" s="1"/>
  <c r="R123" i="1"/>
  <c r="Z123" i="1" s="1"/>
  <c r="AH123" i="1" s="1"/>
  <c r="AR123" i="1" s="1"/>
  <c r="Q123" i="1"/>
  <c r="Y123" i="1" s="1"/>
  <c r="AG123" i="1" s="1"/>
  <c r="AQ123" i="1" s="1"/>
  <c r="M123" i="1"/>
  <c r="U123" i="1" s="1"/>
  <c r="AC123" i="1" s="1"/>
  <c r="AM123" i="1" s="1"/>
  <c r="T122" i="1"/>
  <c r="AB122" i="1" s="1"/>
  <c r="AJ122" i="1" s="1"/>
  <c r="AT122" i="1" s="1"/>
  <c r="S122" i="1"/>
  <c r="AA122" i="1" s="1"/>
  <c r="AI122" i="1" s="1"/>
  <c r="AS122" i="1" s="1"/>
  <c r="R122" i="1"/>
  <c r="Z122" i="1" s="1"/>
  <c r="AH122" i="1" s="1"/>
  <c r="AR122" i="1" s="1"/>
  <c r="Q122" i="1"/>
  <c r="Y122" i="1" s="1"/>
  <c r="AG122" i="1" s="1"/>
  <c r="AQ122" i="1" s="1"/>
  <c r="M122" i="1"/>
  <c r="U122" i="1" s="1"/>
  <c r="AC122" i="1" s="1"/>
  <c r="AM122" i="1" s="1"/>
  <c r="T121" i="1"/>
  <c r="AB121" i="1" s="1"/>
  <c r="AJ121" i="1" s="1"/>
  <c r="AT121" i="1" s="1"/>
  <c r="S121" i="1"/>
  <c r="AA121" i="1" s="1"/>
  <c r="AI121" i="1" s="1"/>
  <c r="AS121" i="1" s="1"/>
  <c r="R121" i="1"/>
  <c r="Z121" i="1" s="1"/>
  <c r="AH121" i="1" s="1"/>
  <c r="AR121" i="1" s="1"/>
  <c r="Q121" i="1"/>
  <c r="Y121" i="1" s="1"/>
  <c r="AG121" i="1" s="1"/>
  <c r="AQ121" i="1" s="1"/>
  <c r="M121" i="1"/>
  <c r="U121" i="1" s="1"/>
  <c r="AC121" i="1" s="1"/>
  <c r="AM121" i="1" s="1"/>
  <c r="T120" i="1"/>
  <c r="AB120" i="1" s="1"/>
  <c r="AJ120" i="1" s="1"/>
  <c r="AT120" i="1" s="1"/>
  <c r="S120" i="1"/>
  <c r="AA120" i="1" s="1"/>
  <c r="AI120" i="1" s="1"/>
  <c r="AS120" i="1" s="1"/>
  <c r="R120" i="1"/>
  <c r="Z120" i="1" s="1"/>
  <c r="AH120" i="1" s="1"/>
  <c r="AR120" i="1" s="1"/>
  <c r="M120" i="1"/>
  <c r="U120" i="1" s="1"/>
  <c r="AC120" i="1" s="1"/>
  <c r="AM120" i="1" s="1"/>
  <c r="T119" i="1"/>
  <c r="AB119" i="1" s="1"/>
  <c r="AJ119" i="1" s="1"/>
  <c r="AT119" i="1" s="1"/>
  <c r="S119" i="1"/>
  <c r="AA119" i="1" s="1"/>
  <c r="AI119" i="1" s="1"/>
  <c r="AS119" i="1" s="1"/>
  <c r="R119" i="1"/>
  <c r="Z119" i="1" s="1"/>
  <c r="AH119" i="1" s="1"/>
  <c r="AR119" i="1" s="1"/>
  <c r="M119" i="1"/>
  <c r="U119" i="1" s="1"/>
  <c r="AC119" i="1" s="1"/>
  <c r="AM119" i="1" s="1"/>
  <c r="T118" i="1"/>
  <c r="AB118" i="1" s="1"/>
  <c r="AJ118" i="1" s="1"/>
  <c r="AT118" i="1" s="1"/>
  <c r="S118" i="1"/>
  <c r="AA118" i="1" s="1"/>
  <c r="AI118" i="1" s="1"/>
  <c r="AS118" i="1" s="1"/>
  <c r="R118" i="1"/>
  <c r="Z118" i="1" s="1"/>
  <c r="AH118" i="1" s="1"/>
  <c r="AR118" i="1" s="1"/>
  <c r="Q118" i="1"/>
  <c r="Y118" i="1" s="1"/>
  <c r="AG118" i="1" s="1"/>
  <c r="AQ118" i="1" s="1"/>
  <c r="M118" i="1"/>
  <c r="U118" i="1" s="1"/>
  <c r="AC118" i="1" s="1"/>
  <c r="AM118" i="1" s="1"/>
  <c r="T117" i="1"/>
  <c r="AB117" i="1" s="1"/>
  <c r="AJ117" i="1" s="1"/>
  <c r="AT117" i="1" s="1"/>
  <c r="S117" i="1"/>
  <c r="AA117" i="1" s="1"/>
  <c r="AI117" i="1" s="1"/>
  <c r="AS117" i="1" s="1"/>
  <c r="R117" i="1"/>
  <c r="Z117" i="1" s="1"/>
  <c r="AH117" i="1" s="1"/>
  <c r="AR117" i="1" s="1"/>
  <c r="Q117" i="1"/>
  <c r="Y117" i="1" s="1"/>
  <c r="AG117" i="1" s="1"/>
  <c r="AQ117" i="1" s="1"/>
  <c r="M117" i="1"/>
  <c r="U117" i="1" s="1"/>
  <c r="AC117" i="1" s="1"/>
  <c r="AM117" i="1" s="1"/>
  <c r="T116" i="1"/>
  <c r="AB116" i="1" s="1"/>
  <c r="AJ116" i="1" s="1"/>
  <c r="AT116" i="1" s="1"/>
  <c r="S116" i="1"/>
  <c r="AA116" i="1" s="1"/>
  <c r="AI116" i="1" s="1"/>
  <c r="AS116" i="1" s="1"/>
  <c r="R116" i="1"/>
  <c r="Z116" i="1" s="1"/>
  <c r="AH116" i="1" s="1"/>
  <c r="AR116" i="1" s="1"/>
  <c r="Q116" i="1"/>
  <c r="Y116" i="1" s="1"/>
  <c r="AG116" i="1" s="1"/>
  <c r="AQ116" i="1" s="1"/>
  <c r="M116" i="1"/>
  <c r="U116" i="1" s="1"/>
  <c r="AC116" i="1" s="1"/>
  <c r="AM116" i="1" s="1"/>
  <c r="T115" i="1"/>
  <c r="AB115" i="1" s="1"/>
  <c r="AJ115" i="1" s="1"/>
  <c r="AT115" i="1" s="1"/>
  <c r="S115" i="1"/>
  <c r="AA115" i="1" s="1"/>
  <c r="AI115" i="1" s="1"/>
  <c r="AS115" i="1" s="1"/>
  <c r="R115" i="1"/>
  <c r="Z115" i="1" s="1"/>
  <c r="AH115" i="1" s="1"/>
  <c r="AR115" i="1" s="1"/>
  <c r="Q115" i="1"/>
  <c r="Y115" i="1" s="1"/>
  <c r="AG115" i="1" s="1"/>
  <c r="AQ115" i="1" s="1"/>
  <c r="M115" i="1"/>
  <c r="U115" i="1" s="1"/>
  <c r="AC115" i="1" s="1"/>
  <c r="AM115" i="1" s="1"/>
  <c r="T114" i="1"/>
  <c r="AB114" i="1" s="1"/>
  <c r="AJ114" i="1" s="1"/>
  <c r="AT114" i="1" s="1"/>
  <c r="S114" i="1"/>
  <c r="AA114" i="1" s="1"/>
  <c r="AI114" i="1" s="1"/>
  <c r="AS114" i="1" s="1"/>
  <c r="R114" i="1"/>
  <c r="Z114" i="1" s="1"/>
  <c r="AH114" i="1" s="1"/>
  <c r="AR114" i="1" s="1"/>
  <c r="Q114" i="1"/>
  <c r="Y114" i="1" s="1"/>
  <c r="AG114" i="1" s="1"/>
  <c r="AQ114" i="1" s="1"/>
  <c r="T112" i="1"/>
  <c r="AB112" i="1" s="1"/>
  <c r="AJ112" i="1" s="1"/>
  <c r="AT112" i="1" s="1"/>
  <c r="S112" i="1"/>
  <c r="AA112" i="1" s="1"/>
  <c r="AI112" i="1" s="1"/>
  <c r="AS112" i="1" s="1"/>
  <c r="R112" i="1"/>
  <c r="Z112" i="1" s="1"/>
  <c r="AH112" i="1" s="1"/>
  <c r="AR112" i="1" s="1"/>
  <c r="Q112" i="1"/>
  <c r="Y112" i="1" s="1"/>
  <c r="AG112" i="1" s="1"/>
  <c r="AQ112" i="1" s="1"/>
  <c r="P112" i="1"/>
  <c r="X112" i="1" s="1"/>
  <c r="AF112" i="1" s="1"/>
  <c r="AP112" i="1" s="1"/>
  <c r="O112" i="1"/>
  <c r="W112" i="1" s="1"/>
  <c r="N112" i="1"/>
  <c r="V112" i="1" s="1"/>
  <c r="AD112" i="1" s="1"/>
  <c r="AN112" i="1" s="1"/>
  <c r="T111" i="1"/>
  <c r="AB111" i="1" s="1"/>
  <c r="AJ111" i="1" s="1"/>
  <c r="AT111" i="1" s="1"/>
  <c r="S111" i="1"/>
  <c r="AA111" i="1" s="1"/>
  <c r="AI111" i="1" s="1"/>
  <c r="AS111" i="1" s="1"/>
  <c r="R111" i="1"/>
  <c r="Z111" i="1" s="1"/>
  <c r="AH111" i="1" s="1"/>
  <c r="AR111" i="1" s="1"/>
  <c r="Q111" i="1"/>
  <c r="Y111" i="1" s="1"/>
  <c r="AG111" i="1" s="1"/>
  <c r="AQ111" i="1" s="1"/>
  <c r="P111" i="1"/>
  <c r="X111" i="1" s="1"/>
  <c r="AF111" i="1" s="1"/>
  <c r="AP111" i="1" s="1"/>
  <c r="O111" i="1"/>
  <c r="W111" i="1" s="1"/>
  <c r="N111" i="1"/>
  <c r="V111" i="1" s="1"/>
  <c r="AD111" i="1" s="1"/>
  <c r="AN111" i="1" s="1"/>
  <c r="T109" i="1"/>
  <c r="AB109" i="1" s="1"/>
  <c r="AJ109" i="1" s="1"/>
  <c r="AT109" i="1" s="1"/>
  <c r="S109" i="1"/>
  <c r="AA109" i="1" s="1"/>
  <c r="AI109" i="1" s="1"/>
  <c r="AS109" i="1" s="1"/>
  <c r="R109" i="1"/>
  <c r="Z109" i="1" s="1"/>
  <c r="AH109" i="1" s="1"/>
  <c r="AR109" i="1" s="1"/>
  <c r="Q109" i="1"/>
  <c r="Y109" i="1" s="1"/>
  <c r="AG109" i="1" s="1"/>
  <c r="AQ109" i="1" s="1"/>
  <c r="P109" i="1"/>
  <c r="X109" i="1" s="1"/>
  <c r="AF109" i="1" s="1"/>
  <c r="AP109" i="1" s="1"/>
  <c r="O109" i="1"/>
  <c r="W109" i="1" s="1"/>
  <c r="N109" i="1"/>
  <c r="V109" i="1" s="1"/>
  <c r="AD109" i="1" s="1"/>
  <c r="AN109" i="1" s="1"/>
  <c r="T108" i="1"/>
  <c r="AB108" i="1" s="1"/>
  <c r="AJ108" i="1" s="1"/>
  <c r="AT108" i="1" s="1"/>
  <c r="S108" i="1"/>
  <c r="AA108" i="1" s="1"/>
  <c r="AI108" i="1" s="1"/>
  <c r="AS108" i="1" s="1"/>
  <c r="R108" i="1"/>
  <c r="Z108" i="1" s="1"/>
  <c r="AH108" i="1" s="1"/>
  <c r="AR108" i="1" s="1"/>
  <c r="Q108" i="1"/>
  <c r="Y108" i="1" s="1"/>
  <c r="AG108" i="1" s="1"/>
  <c r="AQ108" i="1" s="1"/>
  <c r="P108" i="1"/>
  <c r="X108" i="1" s="1"/>
  <c r="AF108" i="1" s="1"/>
  <c r="AP108" i="1" s="1"/>
  <c r="O108" i="1"/>
  <c r="W108" i="1" s="1"/>
  <c r="N108" i="1"/>
  <c r="V108" i="1" s="1"/>
  <c r="AD108" i="1" s="1"/>
  <c r="AN108" i="1" s="1"/>
  <c r="T107" i="1"/>
  <c r="AB107" i="1" s="1"/>
  <c r="AJ107" i="1" s="1"/>
  <c r="AT107" i="1" s="1"/>
  <c r="S107" i="1"/>
  <c r="AA107" i="1" s="1"/>
  <c r="AI107" i="1" s="1"/>
  <c r="AS107" i="1" s="1"/>
  <c r="R107" i="1"/>
  <c r="Z107" i="1" s="1"/>
  <c r="AH107" i="1" s="1"/>
  <c r="AR107" i="1" s="1"/>
  <c r="Q107" i="1"/>
  <c r="Y107" i="1" s="1"/>
  <c r="AG107" i="1" s="1"/>
  <c r="AQ107" i="1" s="1"/>
  <c r="P107" i="1"/>
  <c r="X107" i="1" s="1"/>
  <c r="AF107" i="1" s="1"/>
  <c r="AP107" i="1" s="1"/>
  <c r="O107" i="1"/>
  <c r="W107" i="1" s="1"/>
  <c r="N107" i="1"/>
  <c r="V107" i="1" s="1"/>
  <c r="AD107" i="1" s="1"/>
  <c r="AN107" i="1" s="1"/>
  <c r="T105" i="1"/>
  <c r="AB105" i="1" s="1"/>
  <c r="AJ105" i="1" s="1"/>
  <c r="AT105" i="1" s="1"/>
  <c r="S105" i="1"/>
  <c r="AA105" i="1" s="1"/>
  <c r="AI105" i="1" s="1"/>
  <c r="AS105" i="1" s="1"/>
  <c r="R105" i="1"/>
  <c r="Z105" i="1" s="1"/>
  <c r="AH105" i="1" s="1"/>
  <c r="AR105" i="1" s="1"/>
  <c r="Q105" i="1"/>
  <c r="Y105" i="1" s="1"/>
  <c r="AG105" i="1" s="1"/>
  <c r="AQ105" i="1" s="1"/>
  <c r="M105" i="1"/>
  <c r="U105" i="1" s="1"/>
  <c r="AC105" i="1" s="1"/>
  <c r="AM105" i="1" s="1"/>
  <c r="T104" i="1"/>
  <c r="AB104" i="1" s="1"/>
  <c r="AJ104" i="1" s="1"/>
  <c r="AT104" i="1" s="1"/>
  <c r="S104" i="1"/>
  <c r="AA104" i="1" s="1"/>
  <c r="AI104" i="1" s="1"/>
  <c r="AS104" i="1" s="1"/>
  <c r="R104" i="1"/>
  <c r="Z104" i="1" s="1"/>
  <c r="AH104" i="1" s="1"/>
  <c r="AR104" i="1" s="1"/>
  <c r="Q104" i="1"/>
  <c r="Y104" i="1" s="1"/>
  <c r="AG104" i="1" s="1"/>
  <c r="AQ104" i="1" s="1"/>
  <c r="M104" i="1"/>
  <c r="U104" i="1" s="1"/>
  <c r="AC104" i="1" s="1"/>
  <c r="AM104" i="1" s="1"/>
  <c r="T102" i="1"/>
  <c r="AB102" i="1" s="1"/>
  <c r="AJ102" i="1" s="1"/>
  <c r="AT102" i="1" s="1"/>
  <c r="S102" i="1"/>
  <c r="AA102" i="1" s="1"/>
  <c r="AI102" i="1" s="1"/>
  <c r="AS102" i="1" s="1"/>
  <c r="R102" i="1"/>
  <c r="Z102" i="1" s="1"/>
  <c r="AH102" i="1" s="1"/>
  <c r="AR102" i="1" s="1"/>
  <c r="Q102" i="1"/>
  <c r="Y102" i="1" s="1"/>
  <c r="AG102" i="1" s="1"/>
  <c r="AQ102" i="1" s="1"/>
  <c r="P102" i="1"/>
  <c r="X102" i="1" s="1"/>
  <c r="AF102" i="1" s="1"/>
  <c r="AP102" i="1" s="1"/>
  <c r="O102" i="1"/>
  <c r="W102" i="1" s="1"/>
  <c r="N102" i="1"/>
  <c r="V102" i="1" s="1"/>
  <c r="AD102" i="1" s="1"/>
  <c r="AN102" i="1" s="1"/>
  <c r="T101" i="1"/>
  <c r="AB101" i="1" s="1"/>
  <c r="AJ101" i="1" s="1"/>
  <c r="AT101" i="1" s="1"/>
  <c r="S101" i="1"/>
  <c r="AA101" i="1" s="1"/>
  <c r="AI101" i="1" s="1"/>
  <c r="AS101" i="1" s="1"/>
  <c r="R101" i="1"/>
  <c r="Z101" i="1" s="1"/>
  <c r="AH101" i="1" s="1"/>
  <c r="AR101" i="1" s="1"/>
  <c r="Q101" i="1"/>
  <c r="Y101" i="1" s="1"/>
  <c r="AG101" i="1" s="1"/>
  <c r="AQ101" i="1" s="1"/>
  <c r="P101" i="1"/>
  <c r="X101" i="1" s="1"/>
  <c r="AF101" i="1" s="1"/>
  <c r="AP101" i="1" s="1"/>
  <c r="O101" i="1"/>
  <c r="W101" i="1" s="1"/>
  <c r="N101" i="1"/>
  <c r="V101" i="1" s="1"/>
  <c r="AD101" i="1" s="1"/>
  <c r="AN101" i="1" s="1"/>
  <c r="T99" i="1"/>
  <c r="AB99" i="1" s="1"/>
  <c r="AJ99" i="1" s="1"/>
  <c r="AT99" i="1" s="1"/>
  <c r="S99" i="1"/>
  <c r="AA99" i="1" s="1"/>
  <c r="AI99" i="1" s="1"/>
  <c r="AS99" i="1" s="1"/>
  <c r="R99" i="1"/>
  <c r="Z99" i="1" s="1"/>
  <c r="AH99" i="1" s="1"/>
  <c r="AR99" i="1" s="1"/>
  <c r="Q99" i="1"/>
  <c r="Y99" i="1" s="1"/>
  <c r="AG99" i="1" s="1"/>
  <c r="AQ99" i="1" s="1"/>
  <c r="P99" i="1"/>
  <c r="X99" i="1" s="1"/>
  <c r="AF99" i="1" s="1"/>
  <c r="AP99" i="1" s="1"/>
  <c r="O99" i="1"/>
  <c r="W99" i="1" s="1"/>
  <c r="N99" i="1"/>
  <c r="V99" i="1" s="1"/>
  <c r="AD99" i="1" s="1"/>
  <c r="AN99" i="1" s="1"/>
  <c r="T98" i="1"/>
  <c r="AB98" i="1" s="1"/>
  <c r="AJ98" i="1" s="1"/>
  <c r="AT98" i="1" s="1"/>
  <c r="S98" i="1"/>
  <c r="AA98" i="1" s="1"/>
  <c r="AI98" i="1" s="1"/>
  <c r="AS98" i="1" s="1"/>
  <c r="R98" i="1"/>
  <c r="Z98" i="1" s="1"/>
  <c r="AH98" i="1" s="1"/>
  <c r="AR98" i="1" s="1"/>
  <c r="Q98" i="1"/>
  <c r="Y98" i="1" s="1"/>
  <c r="AG98" i="1" s="1"/>
  <c r="AQ98" i="1" s="1"/>
  <c r="M98" i="1"/>
  <c r="U98" i="1" s="1"/>
  <c r="AC98" i="1" s="1"/>
  <c r="AM98" i="1" s="1"/>
  <c r="T97" i="1"/>
  <c r="AB97" i="1" s="1"/>
  <c r="AJ97" i="1" s="1"/>
  <c r="AT97" i="1" s="1"/>
  <c r="S97" i="1"/>
  <c r="AA97" i="1" s="1"/>
  <c r="AI97" i="1" s="1"/>
  <c r="AS97" i="1" s="1"/>
  <c r="R97" i="1"/>
  <c r="Z97" i="1" s="1"/>
  <c r="AH97" i="1" s="1"/>
  <c r="AR97" i="1" s="1"/>
  <c r="Q97" i="1"/>
  <c r="Y97" i="1" s="1"/>
  <c r="AG97" i="1" s="1"/>
  <c r="AQ97" i="1" s="1"/>
  <c r="P97" i="1"/>
  <c r="X97" i="1" s="1"/>
  <c r="AF97" i="1" s="1"/>
  <c r="AP97" i="1" s="1"/>
  <c r="O97" i="1"/>
  <c r="W97" i="1" s="1"/>
  <c r="N97" i="1"/>
  <c r="V97" i="1" s="1"/>
  <c r="AD97" i="1" s="1"/>
  <c r="AN97" i="1" s="1"/>
  <c r="T95" i="1"/>
  <c r="AB95" i="1" s="1"/>
  <c r="AJ95" i="1" s="1"/>
  <c r="AT95" i="1" s="1"/>
  <c r="S95" i="1"/>
  <c r="AA95" i="1" s="1"/>
  <c r="AI95" i="1" s="1"/>
  <c r="AS95" i="1" s="1"/>
  <c r="R95" i="1"/>
  <c r="Z95" i="1" s="1"/>
  <c r="AH95" i="1" s="1"/>
  <c r="AR95" i="1" s="1"/>
  <c r="Q95" i="1"/>
  <c r="Y95" i="1" s="1"/>
  <c r="AG95" i="1" s="1"/>
  <c r="AQ95" i="1" s="1"/>
  <c r="P95" i="1"/>
  <c r="X95" i="1" s="1"/>
  <c r="AF95" i="1" s="1"/>
  <c r="AP95" i="1" s="1"/>
  <c r="O95" i="1"/>
  <c r="W95" i="1" s="1"/>
  <c r="N95" i="1"/>
  <c r="V95" i="1" s="1"/>
  <c r="AD95" i="1" s="1"/>
  <c r="AN95" i="1" s="1"/>
  <c r="T94" i="1"/>
  <c r="AB94" i="1" s="1"/>
  <c r="AJ94" i="1" s="1"/>
  <c r="AT94" i="1" s="1"/>
  <c r="S94" i="1"/>
  <c r="AA94" i="1" s="1"/>
  <c r="AI94" i="1" s="1"/>
  <c r="AS94" i="1" s="1"/>
  <c r="R94" i="1"/>
  <c r="Z94" i="1" s="1"/>
  <c r="AH94" i="1" s="1"/>
  <c r="AR94" i="1" s="1"/>
  <c r="Q94" i="1"/>
  <c r="Y94" i="1" s="1"/>
  <c r="AG94" i="1" s="1"/>
  <c r="AQ94" i="1" s="1"/>
  <c r="P94" i="1"/>
  <c r="X94" i="1" s="1"/>
  <c r="AF94" i="1" s="1"/>
  <c r="AP94" i="1" s="1"/>
  <c r="O94" i="1"/>
  <c r="W94" i="1" s="1"/>
  <c r="N94" i="1"/>
  <c r="V94" i="1" s="1"/>
  <c r="AD94" i="1" s="1"/>
  <c r="AN94" i="1" s="1"/>
  <c r="T92" i="1"/>
  <c r="AB92" i="1" s="1"/>
  <c r="AJ92" i="1" s="1"/>
  <c r="AT92" i="1" s="1"/>
  <c r="S92" i="1"/>
  <c r="AA92" i="1" s="1"/>
  <c r="AI92" i="1" s="1"/>
  <c r="AS92" i="1" s="1"/>
  <c r="R92" i="1"/>
  <c r="Z92" i="1" s="1"/>
  <c r="AH92" i="1" s="1"/>
  <c r="AR92" i="1" s="1"/>
  <c r="Q92" i="1"/>
  <c r="Y92" i="1" s="1"/>
  <c r="AG92" i="1" s="1"/>
  <c r="AQ92" i="1" s="1"/>
  <c r="P92" i="1"/>
  <c r="X92" i="1" s="1"/>
  <c r="AF92" i="1" s="1"/>
  <c r="AP92" i="1" s="1"/>
  <c r="O92" i="1"/>
  <c r="W92" i="1" s="1"/>
  <c r="N92" i="1"/>
  <c r="V92" i="1" s="1"/>
  <c r="AD92" i="1" s="1"/>
  <c r="AN92" i="1" s="1"/>
  <c r="T91" i="1"/>
  <c r="AB91" i="1" s="1"/>
  <c r="AJ91" i="1" s="1"/>
  <c r="AT91" i="1" s="1"/>
  <c r="S91" i="1"/>
  <c r="AA91" i="1" s="1"/>
  <c r="AI91" i="1" s="1"/>
  <c r="AS91" i="1" s="1"/>
  <c r="R91" i="1"/>
  <c r="Z91" i="1" s="1"/>
  <c r="AH91" i="1" s="1"/>
  <c r="AR91" i="1" s="1"/>
  <c r="Q91" i="1"/>
  <c r="Y91" i="1" s="1"/>
  <c r="AG91" i="1" s="1"/>
  <c r="AQ91" i="1" s="1"/>
  <c r="P91" i="1"/>
  <c r="X91" i="1" s="1"/>
  <c r="AF91" i="1" s="1"/>
  <c r="AP91" i="1" s="1"/>
  <c r="O91" i="1"/>
  <c r="W91" i="1" s="1"/>
  <c r="N91" i="1"/>
  <c r="V91" i="1" s="1"/>
  <c r="AD91" i="1" s="1"/>
  <c r="AN91" i="1" s="1"/>
  <c r="T90" i="1"/>
  <c r="AB90" i="1" s="1"/>
  <c r="AJ90" i="1" s="1"/>
  <c r="AT90" i="1" s="1"/>
  <c r="S90" i="1"/>
  <c r="AA90" i="1" s="1"/>
  <c r="AI90" i="1" s="1"/>
  <c r="AS90" i="1" s="1"/>
  <c r="R90" i="1"/>
  <c r="Z90" i="1" s="1"/>
  <c r="AH90" i="1" s="1"/>
  <c r="AR90" i="1" s="1"/>
  <c r="Q90" i="1"/>
  <c r="Y90" i="1" s="1"/>
  <c r="AG90" i="1" s="1"/>
  <c r="AQ90" i="1" s="1"/>
  <c r="P90" i="1"/>
  <c r="X90" i="1" s="1"/>
  <c r="AF90" i="1" s="1"/>
  <c r="AP90" i="1" s="1"/>
  <c r="O90" i="1"/>
  <c r="W90" i="1" s="1"/>
  <c r="N90" i="1"/>
  <c r="V90" i="1" s="1"/>
  <c r="AD90" i="1" s="1"/>
  <c r="AN90" i="1" s="1"/>
  <c r="T89" i="1"/>
  <c r="AB89" i="1" s="1"/>
  <c r="AJ89" i="1" s="1"/>
  <c r="AT89" i="1" s="1"/>
  <c r="S89" i="1"/>
  <c r="AA89" i="1" s="1"/>
  <c r="AI89" i="1" s="1"/>
  <c r="AS89" i="1" s="1"/>
  <c r="R89" i="1"/>
  <c r="Z89" i="1" s="1"/>
  <c r="AH89" i="1" s="1"/>
  <c r="AR89" i="1" s="1"/>
  <c r="Q89" i="1"/>
  <c r="Y89" i="1" s="1"/>
  <c r="AG89" i="1" s="1"/>
  <c r="AQ89" i="1" s="1"/>
  <c r="P89" i="1"/>
  <c r="X89" i="1" s="1"/>
  <c r="AF89" i="1" s="1"/>
  <c r="AP89" i="1" s="1"/>
  <c r="O89" i="1"/>
  <c r="W89" i="1" s="1"/>
  <c r="N89" i="1"/>
  <c r="V89" i="1" s="1"/>
  <c r="AD89" i="1" s="1"/>
  <c r="AN89" i="1" s="1"/>
  <c r="T88" i="1"/>
  <c r="AB88" i="1" s="1"/>
  <c r="AJ88" i="1" s="1"/>
  <c r="AT88" i="1" s="1"/>
  <c r="S88" i="1"/>
  <c r="AA88" i="1" s="1"/>
  <c r="AI88" i="1" s="1"/>
  <c r="AS88" i="1" s="1"/>
  <c r="R88" i="1"/>
  <c r="Z88" i="1" s="1"/>
  <c r="AH88" i="1" s="1"/>
  <c r="AR88" i="1" s="1"/>
  <c r="Q88" i="1"/>
  <c r="Y88" i="1" s="1"/>
  <c r="AG88" i="1" s="1"/>
  <c r="AQ88" i="1" s="1"/>
  <c r="T87" i="1"/>
  <c r="AB87" i="1" s="1"/>
  <c r="AJ87" i="1" s="1"/>
  <c r="AT87" i="1" s="1"/>
  <c r="S87" i="1"/>
  <c r="AA87" i="1" s="1"/>
  <c r="AI87" i="1" s="1"/>
  <c r="AS87" i="1" s="1"/>
  <c r="R87" i="1"/>
  <c r="Z87" i="1" s="1"/>
  <c r="AH87" i="1" s="1"/>
  <c r="AR87" i="1" s="1"/>
  <c r="Q87" i="1"/>
  <c r="Y87" i="1" s="1"/>
  <c r="AG87" i="1" s="1"/>
  <c r="AQ87" i="1" s="1"/>
  <c r="P87" i="1"/>
  <c r="O87" i="1"/>
  <c r="X87" i="1" s="1"/>
  <c r="AF87" i="1" s="1"/>
  <c r="AP87" i="1" s="1"/>
  <c r="N87" i="1"/>
  <c r="V87" i="1" s="1"/>
  <c r="AD87" i="1" s="1"/>
  <c r="AN87" i="1" s="1"/>
  <c r="T86" i="1"/>
  <c r="AB86" i="1" s="1"/>
  <c r="AJ86" i="1" s="1"/>
  <c r="AT86" i="1" s="1"/>
  <c r="S86" i="1"/>
  <c r="AA86" i="1" s="1"/>
  <c r="AI86" i="1" s="1"/>
  <c r="AS86" i="1" s="1"/>
  <c r="R86" i="1"/>
  <c r="Z86" i="1" s="1"/>
  <c r="AH86" i="1" s="1"/>
  <c r="AR86" i="1" s="1"/>
  <c r="O86" i="1"/>
  <c r="T85" i="1"/>
  <c r="AB85" i="1" s="1"/>
  <c r="AJ85" i="1" s="1"/>
  <c r="AT85" i="1" s="1"/>
  <c r="S85" i="1"/>
  <c r="AA85" i="1" s="1"/>
  <c r="AI85" i="1" s="1"/>
  <c r="AS85" i="1" s="1"/>
  <c r="R85" i="1"/>
  <c r="Z85" i="1" s="1"/>
  <c r="AH85" i="1" s="1"/>
  <c r="AR85" i="1" s="1"/>
  <c r="Q85" i="1"/>
  <c r="Y85" i="1" s="1"/>
  <c r="AG85" i="1" s="1"/>
  <c r="AQ85" i="1" s="1"/>
  <c r="P85" i="1"/>
  <c r="X85" i="1" s="1"/>
  <c r="AF85" i="1" s="1"/>
  <c r="AP85" i="1" s="1"/>
  <c r="O85" i="1"/>
  <c r="W85" i="1" s="1"/>
  <c r="N85" i="1"/>
  <c r="V85" i="1" s="1"/>
  <c r="AD85" i="1" s="1"/>
  <c r="AN85" i="1" s="1"/>
  <c r="T84" i="1"/>
  <c r="AB84" i="1" s="1"/>
  <c r="AJ84" i="1" s="1"/>
  <c r="AT84" i="1" s="1"/>
  <c r="S84" i="1"/>
  <c r="AA84" i="1" s="1"/>
  <c r="AI84" i="1" s="1"/>
  <c r="AS84" i="1" s="1"/>
  <c r="R84" i="1"/>
  <c r="Z84" i="1" s="1"/>
  <c r="AH84" i="1" s="1"/>
  <c r="AR84" i="1" s="1"/>
  <c r="Q84" i="1"/>
  <c r="Y84" i="1" s="1"/>
  <c r="AG84" i="1" s="1"/>
  <c r="AQ84" i="1" s="1"/>
  <c r="P84" i="1"/>
  <c r="X84" i="1" s="1"/>
  <c r="AF84" i="1" s="1"/>
  <c r="AP84" i="1" s="1"/>
  <c r="O84" i="1"/>
  <c r="W84" i="1" s="1"/>
  <c r="N84" i="1"/>
  <c r="V84" i="1" s="1"/>
  <c r="AD84" i="1" s="1"/>
  <c r="AN84" i="1" s="1"/>
  <c r="T83" i="1"/>
  <c r="AB83" i="1" s="1"/>
  <c r="AJ83" i="1" s="1"/>
  <c r="AT83" i="1" s="1"/>
  <c r="S83" i="1"/>
  <c r="AA83" i="1" s="1"/>
  <c r="AI83" i="1" s="1"/>
  <c r="AS83" i="1" s="1"/>
  <c r="R83" i="1"/>
  <c r="Z83" i="1" s="1"/>
  <c r="AH83" i="1" s="1"/>
  <c r="AR83" i="1" s="1"/>
  <c r="Q83" i="1"/>
  <c r="Y83" i="1" s="1"/>
  <c r="AG83" i="1" s="1"/>
  <c r="AQ83" i="1" s="1"/>
  <c r="P83" i="1"/>
  <c r="X83" i="1" s="1"/>
  <c r="AF83" i="1" s="1"/>
  <c r="AP83" i="1" s="1"/>
  <c r="O83" i="1"/>
  <c r="W83" i="1" s="1"/>
  <c r="N83" i="1"/>
  <c r="V83" i="1" s="1"/>
  <c r="AD83" i="1" s="1"/>
  <c r="AN83" i="1" s="1"/>
  <c r="T82" i="1"/>
  <c r="AB82" i="1" s="1"/>
  <c r="AJ82" i="1" s="1"/>
  <c r="AT82" i="1" s="1"/>
  <c r="S82" i="1"/>
  <c r="AA82" i="1" s="1"/>
  <c r="AI82" i="1" s="1"/>
  <c r="AS82" i="1" s="1"/>
  <c r="R82" i="1"/>
  <c r="Z82" i="1" s="1"/>
  <c r="AH82" i="1" s="1"/>
  <c r="AR82" i="1" s="1"/>
  <c r="Q82" i="1"/>
  <c r="Y82" i="1" s="1"/>
  <c r="AG82" i="1" s="1"/>
  <c r="AQ82" i="1" s="1"/>
  <c r="T81" i="1"/>
  <c r="AB80" i="1" s="1"/>
  <c r="AJ80" i="1" s="1"/>
  <c r="AT80" i="1" s="1"/>
  <c r="S81" i="1"/>
  <c r="AA80" i="1" s="1"/>
  <c r="AI80" i="1" s="1"/>
  <c r="AS80" i="1" s="1"/>
  <c r="R81" i="1"/>
  <c r="Z80" i="1" s="1"/>
  <c r="AH80" i="1" s="1"/>
  <c r="AR80" i="1" s="1"/>
  <c r="Q81" i="1"/>
  <c r="Y80" i="1" s="1"/>
  <c r="AG80" i="1" s="1"/>
  <c r="AQ80" i="1" s="1"/>
  <c r="M81" i="1"/>
  <c r="U80" i="1" s="1"/>
  <c r="AC80" i="1" s="1"/>
  <c r="AM80" i="1" s="1"/>
  <c r="T77" i="1"/>
  <c r="AB77" i="1" s="1"/>
  <c r="AJ77" i="1" s="1"/>
  <c r="AT77" i="1" s="1"/>
  <c r="S77" i="1"/>
  <c r="AA77" i="1" s="1"/>
  <c r="AI77" i="1" s="1"/>
  <c r="AS77" i="1" s="1"/>
  <c r="R77" i="1"/>
  <c r="Z77" i="1" s="1"/>
  <c r="AH77" i="1" s="1"/>
  <c r="AR77" i="1" s="1"/>
  <c r="Q77" i="1"/>
  <c r="Y77" i="1" s="1"/>
  <c r="AG77" i="1" s="1"/>
  <c r="AQ77" i="1" s="1"/>
  <c r="M77" i="1"/>
  <c r="U77" i="1" s="1"/>
  <c r="AC77" i="1" s="1"/>
  <c r="AM77" i="1" s="1"/>
  <c r="T76" i="1"/>
  <c r="AB76" i="1" s="1"/>
  <c r="AJ76" i="1" s="1"/>
  <c r="AT76" i="1" s="1"/>
  <c r="S76" i="1"/>
  <c r="AA76" i="1" s="1"/>
  <c r="AI76" i="1" s="1"/>
  <c r="AS76" i="1" s="1"/>
  <c r="R76" i="1"/>
  <c r="Z76" i="1" s="1"/>
  <c r="AH76" i="1" s="1"/>
  <c r="AR76" i="1" s="1"/>
  <c r="M76" i="1"/>
  <c r="U76" i="1" s="1"/>
  <c r="AC76" i="1" s="1"/>
  <c r="AM76" i="1" s="1"/>
  <c r="T75" i="1"/>
  <c r="AB75" i="1" s="1"/>
  <c r="AJ75" i="1" s="1"/>
  <c r="AT75" i="1" s="1"/>
  <c r="S75" i="1"/>
  <c r="AA75" i="1" s="1"/>
  <c r="AI75" i="1" s="1"/>
  <c r="AS75" i="1" s="1"/>
  <c r="R75" i="1"/>
  <c r="Z75" i="1" s="1"/>
  <c r="AH75" i="1" s="1"/>
  <c r="AR75" i="1" s="1"/>
  <c r="Q75" i="1"/>
  <c r="Y75" i="1" s="1"/>
  <c r="AG75" i="1" s="1"/>
  <c r="AQ75" i="1" s="1"/>
  <c r="M75" i="1"/>
  <c r="U75" i="1" s="1"/>
  <c r="AC75" i="1" s="1"/>
  <c r="AM75" i="1" s="1"/>
  <c r="T73" i="1"/>
  <c r="AB73" i="1" s="1"/>
  <c r="AJ73" i="1" s="1"/>
  <c r="AT73" i="1" s="1"/>
  <c r="S73" i="1"/>
  <c r="AA73" i="1" s="1"/>
  <c r="AI73" i="1" s="1"/>
  <c r="AS73" i="1" s="1"/>
  <c r="R73" i="1"/>
  <c r="Z73" i="1" s="1"/>
  <c r="AH73" i="1" s="1"/>
  <c r="AR73" i="1" s="1"/>
  <c r="Q73" i="1"/>
  <c r="Y73" i="1" s="1"/>
  <c r="AG73" i="1" s="1"/>
  <c r="AQ73" i="1" s="1"/>
  <c r="M73" i="1"/>
  <c r="U73" i="1" s="1"/>
  <c r="AC73" i="1" s="1"/>
  <c r="AM73" i="1" s="1"/>
  <c r="T72" i="1"/>
  <c r="AB72" i="1" s="1"/>
  <c r="AJ72" i="1" s="1"/>
  <c r="AT72" i="1" s="1"/>
  <c r="S72" i="1"/>
  <c r="AA72" i="1" s="1"/>
  <c r="AI72" i="1" s="1"/>
  <c r="AS72" i="1" s="1"/>
  <c r="R72" i="1"/>
  <c r="Z72" i="1" s="1"/>
  <c r="AH72" i="1" s="1"/>
  <c r="AR72" i="1" s="1"/>
  <c r="Q72" i="1"/>
  <c r="Y72" i="1" s="1"/>
  <c r="AG72" i="1" s="1"/>
  <c r="AQ72" i="1" s="1"/>
  <c r="M72" i="1"/>
  <c r="U72" i="1" s="1"/>
  <c r="AC72" i="1" s="1"/>
  <c r="AM72" i="1" s="1"/>
  <c r="T68" i="1"/>
  <c r="AB68" i="1" s="1"/>
  <c r="AJ68" i="1" s="1"/>
  <c r="AT68" i="1" s="1"/>
  <c r="S68" i="1"/>
  <c r="AA68" i="1" s="1"/>
  <c r="AI68" i="1" s="1"/>
  <c r="AS68" i="1" s="1"/>
  <c r="R68" i="1"/>
  <c r="Z68" i="1" s="1"/>
  <c r="AH68" i="1" s="1"/>
  <c r="AR68" i="1" s="1"/>
  <c r="Q68" i="1"/>
  <c r="Y68" i="1" s="1"/>
  <c r="AG68" i="1" s="1"/>
  <c r="AQ68" i="1" s="1"/>
  <c r="T63" i="1"/>
  <c r="AB63" i="1" s="1"/>
  <c r="AJ63" i="1" s="1"/>
  <c r="AT63" i="1" s="1"/>
  <c r="S63" i="1"/>
  <c r="AA63" i="1" s="1"/>
  <c r="AI63" i="1" s="1"/>
  <c r="AS63" i="1" s="1"/>
  <c r="R63" i="1"/>
  <c r="Z63" i="1" s="1"/>
  <c r="AH63" i="1" s="1"/>
  <c r="AR63" i="1" s="1"/>
  <c r="T60" i="1"/>
  <c r="AB60" i="1" s="1"/>
  <c r="AJ60" i="1" s="1"/>
  <c r="AT60" i="1" s="1"/>
  <c r="S60" i="1"/>
  <c r="AA60" i="1" s="1"/>
  <c r="AI60" i="1" s="1"/>
  <c r="AS60" i="1" s="1"/>
  <c r="R60" i="1"/>
  <c r="Z60" i="1" s="1"/>
  <c r="AH60" i="1" s="1"/>
  <c r="AR60" i="1" s="1"/>
  <c r="Q60" i="1"/>
  <c r="Y60" i="1" s="1"/>
  <c r="AG60" i="1" s="1"/>
  <c r="AQ60" i="1" s="1"/>
  <c r="M60" i="1"/>
  <c r="U60" i="1" s="1"/>
  <c r="AC60" i="1" s="1"/>
  <c r="AM60" i="1" s="1"/>
  <c r="T57" i="1"/>
  <c r="AB57" i="1" s="1"/>
  <c r="AJ57" i="1" s="1"/>
  <c r="AT57" i="1" s="1"/>
  <c r="S57" i="1"/>
  <c r="AA57" i="1" s="1"/>
  <c r="AI57" i="1" s="1"/>
  <c r="AS57" i="1" s="1"/>
  <c r="R57" i="1"/>
  <c r="Z57" i="1" s="1"/>
  <c r="AH57" i="1" s="1"/>
  <c r="AR57" i="1" s="1"/>
  <c r="M57" i="1"/>
  <c r="U57" i="1" s="1"/>
  <c r="AC57" i="1" s="1"/>
  <c r="AM57" i="1" s="1"/>
  <c r="T55" i="1"/>
  <c r="AB55" i="1" s="1"/>
  <c r="AJ55" i="1" s="1"/>
  <c r="AT55" i="1" s="1"/>
  <c r="S55" i="1"/>
  <c r="AA55" i="1" s="1"/>
  <c r="AI55" i="1" s="1"/>
  <c r="AS55" i="1" s="1"/>
  <c r="R55" i="1"/>
  <c r="Z55" i="1" s="1"/>
  <c r="AH55" i="1" s="1"/>
  <c r="AR55" i="1" s="1"/>
  <c r="Q55" i="1"/>
  <c r="Y55" i="1" s="1"/>
  <c r="AG55" i="1" s="1"/>
  <c r="AQ55" i="1" s="1"/>
  <c r="M55" i="1"/>
  <c r="U55" i="1" s="1"/>
  <c r="AC55" i="1" s="1"/>
  <c r="AM55" i="1" s="1"/>
  <c r="T53" i="1"/>
  <c r="AB53" i="1" s="1"/>
  <c r="AJ53" i="1" s="1"/>
  <c r="AT53" i="1" s="1"/>
  <c r="S53" i="1"/>
  <c r="AA53" i="1" s="1"/>
  <c r="AI53" i="1" s="1"/>
  <c r="AS53" i="1" s="1"/>
  <c r="R53" i="1"/>
  <c r="Z53" i="1" s="1"/>
  <c r="AH53" i="1" s="1"/>
  <c r="AR53" i="1" s="1"/>
  <c r="Q53" i="1"/>
  <c r="Y53" i="1" s="1"/>
  <c r="AG53" i="1" s="1"/>
  <c r="AQ53" i="1" s="1"/>
  <c r="M53" i="1"/>
  <c r="U53" i="1" s="1"/>
  <c r="AC53" i="1" s="1"/>
  <c r="AM53" i="1" s="1"/>
  <c r="T52" i="1"/>
  <c r="AB52" i="1" s="1"/>
  <c r="AJ52" i="1" s="1"/>
  <c r="AT52" i="1" s="1"/>
  <c r="S52" i="1"/>
  <c r="AA52" i="1" s="1"/>
  <c r="AI52" i="1" s="1"/>
  <c r="AS52" i="1" s="1"/>
  <c r="R52" i="1"/>
  <c r="Z52" i="1" s="1"/>
  <c r="AH52" i="1" s="1"/>
  <c r="AR52" i="1" s="1"/>
  <c r="Q52" i="1"/>
  <c r="Y52" i="1" s="1"/>
  <c r="AG52" i="1" s="1"/>
  <c r="AQ52" i="1" s="1"/>
  <c r="M52" i="1"/>
  <c r="U52" i="1" s="1"/>
  <c r="AC52" i="1" s="1"/>
  <c r="AM52" i="1" s="1"/>
  <c r="T51" i="1"/>
  <c r="AB51" i="1" s="1"/>
  <c r="AJ51" i="1" s="1"/>
  <c r="AT51" i="1" s="1"/>
  <c r="S51" i="1"/>
  <c r="AA51" i="1" s="1"/>
  <c r="AI51" i="1" s="1"/>
  <c r="AS51" i="1" s="1"/>
  <c r="R51" i="1"/>
  <c r="Z51" i="1" s="1"/>
  <c r="AH51" i="1" s="1"/>
  <c r="AR51" i="1" s="1"/>
  <c r="Q51" i="1"/>
  <c r="Y51" i="1" s="1"/>
  <c r="AG51" i="1" s="1"/>
  <c r="AQ51" i="1" s="1"/>
  <c r="M51" i="1"/>
  <c r="U51" i="1" s="1"/>
  <c r="AC51" i="1" s="1"/>
  <c r="AM51" i="1" s="1"/>
  <c r="T50" i="1"/>
  <c r="AB50" i="1" s="1"/>
  <c r="AJ50" i="1" s="1"/>
  <c r="AT50" i="1" s="1"/>
  <c r="S50" i="1"/>
  <c r="AA50" i="1" s="1"/>
  <c r="AI50" i="1" s="1"/>
  <c r="AS50" i="1" s="1"/>
  <c r="R50" i="1"/>
  <c r="Z50" i="1" s="1"/>
  <c r="AH50" i="1" s="1"/>
  <c r="AR50" i="1" s="1"/>
  <c r="Q50" i="1"/>
  <c r="Y50" i="1" s="1"/>
  <c r="AG50" i="1" s="1"/>
  <c r="AQ50" i="1" s="1"/>
  <c r="M50" i="1"/>
  <c r="U50" i="1" s="1"/>
  <c r="AC50" i="1" s="1"/>
  <c r="AM50" i="1" s="1"/>
  <c r="T49" i="1"/>
  <c r="AB49" i="1" s="1"/>
  <c r="AJ49" i="1" s="1"/>
  <c r="AT49" i="1" s="1"/>
  <c r="S49" i="1"/>
  <c r="AA49" i="1" s="1"/>
  <c r="AI49" i="1" s="1"/>
  <c r="AS49" i="1" s="1"/>
  <c r="R49" i="1"/>
  <c r="Z49" i="1" s="1"/>
  <c r="AH49" i="1" s="1"/>
  <c r="AR49" i="1" s="1"/>
  <c r="Q49" i="1"/>
  <c r="Y49" i="1" s="1"/>
  <c r="AG49" i="1" s="1"/>
  <c r="AQ49" i="1" s="1"/>
  <c r="M49" i="1"/>
  <c r="U49" i="1" s="1"/>
  <c r="AC49" i="1" s="1"/>
  <c r="AM49" i="1" s="1"/>
  <c r="T48" i="1"/>
  <c r="AB48" i="1" s="1"/>
  <c r="AJ48" i="1" s="1"/>
  <c r="AT48" i="1" s="1"/>
  <c r="S48" i="1"/>
  <c r="AA48" i="1" s="1"/>
  <c r="AI48" i="1" s="1"/>
  <c r="AS48" i="1" s="1"/>
  <c r="R48" i="1"/>
  <c r="Z48" i="1" s="1"/>
  <c r="AH48" i="1" s="1"/>
  <c r="AR48" i="1" s="1"/>
  <c r="Q48" i="1"/>
  <c r="Y48" i="1" s="1"/>
  <c r="AG48" i="1" s="1"/>
  <c r="AQ48" i="1" s="1"/>
  <c r="M48" i="1"/>
  <c r="U48" i="1" s="1"/>
  <c r="AC48" i="1" s="1"/>
  <c r="AM48" i="1" s="1"/>
  <c r="T47" i="1"/>
  <c r="AB47" i="1" s="1"/>
  <c r="AJ47" i="1" s="1"/>
  <c r="AT47" i="1" s="1"/>
  <c r="S47" i="1"/>
  <c r="AA47" i="1" s="1"/>
  <c r="AI47" i="1" s="1"/>
  <c r="AS47" i="1" s="1"/>
  <c r="R47" i="1"/>
  <c r="Z47" i="1" s="1"/>
  <c r="AH47" i="1" s="1"/>
  <c r="AR47" i="1" s="1"/>
  <c r="Q47" i="1"/>
  <c r="Y47" i="1" s="1"/>
  <c r="AG47" i="1" s="1"/>
  <c r="AQ47" i="1" s="1"/>
  <c r="M47" i="1"/>
  <c r="U47" i="1" s="1"/>
  <c r="AC47" i="1" s="1"/>
  <c r="AM47" i="1" s="1"/>
  <c r="T46" i="1"/>
  <c r="AB46" i="1" s="1"/>
  <c r="AJ46" i="1" s="1"/>
  <c r="AT46" i="1" s="1"/>
  <c r="S46" i="1"/>
  <c r="AA46" i="1" s="1"/>
  <c r="AI46" i="1" s="1"/>
  <c r="AS46" i="1" s="1"/>
  <c r="R46" i="1"/>
  <c r="Z46" i="1" s="1"/>
  <c r="AH46" i="1" s="1"/>
  <c r="AR46" i="1" s="1"/>
  <c r="Q46" i="1"/>
  <c r="Y46" i="1" s="1"/>
  <c r="AG46" i="1" s="1"/>
  <c r="AQ46" i="1" s="1"/>
  <c r="M46" i="1"/>
  <c r="U46" i="1" s="1"/>
  <c r="AC46" i="1" s="1"/>
  <c r="AM46" i="1" s="1"/>
  <c r="T45" i="1"/>
  <c r="AB45" i="1" s="1"/>
  <c r="AJ45" i="1" s="1"/>
  <c r="AT45" i="1" s="1"/>
  <c r="S45" i="1"/>
  <c r="AA45" i="1" s="1"/>
  <c r="AI45" i="1" s="1"/>
  <c r="AS45" i="1" s="1"/>
  <c r="R45" i="1"/>
  <c r="Z45" i="1" s="1"/>
  <c r="AH45" i="1" s="1"/>
  <c r="AR45" i="1" s="1"/>
  <c r="Q45" i="1"/>
  <c r="Y45" i="1" s="1"/>
  <c r="AG45" i="1" s="1"/>
  <c r="AQ45" i="1" s="1"/>
  <c r="M45" i="1"/>
  <c r="U45" i="1" s="1"/>
  <c r="AC45" i="1" s="1"/>
  <c r="AM45" i="1" s="1"/>
  <c r="T44" i="1"/>
  <c r="AB44" i="1" s="1"/>
  <c r="AJ44" i="1" s="1"/>
  <c r="AT44" i="1" s="1"/>
  <c r="S44" i="1"/>
  <c r="AA44" i="1" s="1"/>
  <c r="AI44" i="1" s="1"/>
  <c r="AS44" i="1" s="1"/>
  <c r="R44" i="1"/>
  <c r="Z44" i="1" s="1"/>
  <c r="AH44" i="1" s="1"/>
  <c r="AR44" i="1" s="1"/>
  <c r="Q44" i="1"/>
  <c r="Y44" i="1" s="1"/>
  <c r="AG44" i="1" s="1"/>
  <c r="AQ44" i="1" s="1"/>
  <c r="M44" i="1"/>
  <c r="U44" i="1" s="1"/>
  <c r="AC44" i="1" s="1"/>
  <c r="AM44" i="1" s="1"/>
  <c r="T43" i="1"/>
  <c r="AB43" i="1" s="1"/>
  <c r="AJ43" i="1" s="1"/>
  <c r="AT43" i="1" s="1"/>
  <c r="S43" i="1"/>
  <c r="AA43" i="1" s="1"/>
  <c r="AI43" i="1" s="1"/>
  <c r="AS43" i="1" s="1"/>
  <c r="R43" i="1"/>
  <c r="Z43" i="1" s="1"/>
  <c r="AH43" i="1" s="1"/>
  <c r="AR43" i="1" s="1"/>
  <c r="Q43" i="1"/>
  <c r="Y43" i="1" s="1"/>
  <c r="AG43" i="1" s="1"/>
  <c r="AQ43" i="1" s="1"/>
  <c r="M43" i="1"/>
  <c r="U43" i="1" s="1"/>
  <c r="AC43" i="1" s="1"/>
  <c r="AM43" i="1" s="1"/>
  <c r="T42" i="1"/>
  <c r="AB42" i="1" s="1"/>
  <c r="AJ42" i="1" s="1"/>
  <c r="AT42" i="1" s="1"/>
  <c r="S42" i="1"/>
  <c r="AA42" i="1" s="1"/>
  <c r="AI42" i="1" s="1"/>
  <c r="AS42" i="1" s="1"/>
  <c r="R42" i="1"/>
  <c r="Z42" i="1" s="1"/>
  <c r="AH42" i="1" s="1"/>
  <c r="AR42" i="1" s="1"/>
  <c r="Q42" i="1"/>
  <c r="Y42" i="1" s="1"/>
  <c r="AG42" i="1" s="1"/>
  <c r="AQ42" i="1" s="1"/>
  <c r="M42" i="1"/>
  <c r="U42" i="1" s="1"/>
  <c r="AC42" i="1" s="1"/>
  <c r="AM42" i="1" s="1"/>
  <c r="T41" i="1"/>
  <c r="AB41" i="1" s="1"/>
  <c r="AJ41" i="1" s="1"/>
  <c r="AT41" i="1" s="1"/>
  <c r="S41" i="1"/>
  <c r="AA41" i="1" s="1"/>
  <c r="AI41" i="1" s="1"/>
  <c r="AS41" i="1" s="1"/>
  <c r="R41" i="1"/>
  <c r="Z41" i="1" s="1"/>
  <c r="AH41" i="1" s="1"/>
  <c r="AR41" i="1" s="1"/>
  <c r="Q41" i="1"/>
  <c r="Y41" i="1" s="1"/>
  <c r="AG41" i="1" s="1"/>
  <c r="AQ41" i="1" s="1"/>
  <c r="M41" i="1"/>
  <c r="U41" i="1" s="1"/>
  <c r="AC41" i="1" s="1"/>
  <c r="AM41" i="1" s="1"/>
  <c r="T39" i="1"/>
  <c r="AB39" i="1" s="1"/>
  <c r="AJ39" i="1" s="1"/>
  <c r="AT39" i="1" s="1"/>
  <c r="S39" i="1"/>
  <c r="AA39" i="1" s="1"/>
  <c r="AI39" i="1" s="1"/>
  <c r="AS39" i="1" s="1"/>
  <c r="R39" i="1"/>
  <c r="Z39" i="1" s="1"/>
  <c r="AH39" i="1" s="1"/>
  <c r="AR39" i="1" s="1"/>
  <c r="Q39" i="1"/>
  <c r="Y39" i="1" s="1"/>
  <c r="AG39" i="1" s="1"/>
  <c r="AQ39" i="1" s="1"/>
  <c r="M39" i="1"/>
  <c r="U39" i="1" s="1"/>
  <c r="AC39" i="1" s="1"/>
  <c r="AM39" i="1" s="1"/>
  <c r="T38" i="1"/>
  <c r="AB38" i="1" s="1"/>
  <c r="AJ38" i="1" s="1"/>
  <c r="AT38" i="1" s="1"/>
  <c r="S38" i="1"/>
  <c r="AA38" i="1" s="1"/>
  <c r="AI38" i="1" s="1"/>
  <c r="AS38" i="1" s="1"/>
  <c r="R38" i="1"/>
  <c r="Z38" i="1" s="1"/>
  <c r="AH38" i="1" s="1"/>
  <c r="AR38" i="1" s="1"/>
  <c r="Q38" i="1"/>
  <c r="Y38" i="1" s="1"/>
  <c r="AG38" i="1" s="1"/>
  <c r="AQ38" i="1" s="1"/>
  <c r="M38" i="1"/>
  <c r="U38" i="1" s="1"/>
  <c r="AC38" i="1" s="1"/>
  <c r="AM38" i="1" s="1"/>
  <c r="T36" i="1"/>
  <c r="AB36" i="1" s="1"/>
  <c r="AJ36" i="1" s="1"/>
  <c r="AT36" i="1" s="1"/>
  <c r="S36" i="1"/>
  <c r="AA36" i="1" s="1"/>
  <c r="AI36" i="1" s="1"/>
  <c r="AS36" i="1" s="1"/>
  <c r="R36" i="1"/>
  <c r="Z36" i="1" s="1"/>
  <c r="AH36" i="1" s="1"/>
  <c r="AR36" i="1" s="1"/>
  <c r="Q36" i="1"/>
  <c r="Y36" i="1" s="1"/>
  <c r="AG36" i="1" s="1"/>
  <c r="AQ36" i="1" s="1"/>
  <c r="M36" i="1"/>
  <c r="U36" i="1" s="1"/>
  <c r="AC36" i="1" s="1"/>
  <c r="AM36" i="1" s="1"/>
  <c r="T35" i="1"/>
  <c r="AB35" i="1" s="1"/>
  <c r="AJ35" i="1" s="1"/>
  <c r="AT35" i="1" s="1"/>
  <c r="S35" i="1"/>
  <c r="AA35" i="1" s="1"/>
  <c r="AI35" i="1" s="1"/>
  <c r="AS35" i="1" s="1"/>
  <c r="R35" i="1"/>
  <c r="Z35" i="1" s="1"/>
  <c r="AH35" i="1" s="1"/>
  <c r="AR35" i="1" s="1"/>
  <c r="Q35" i="1"/>
  <c r="Y35" i="1" s="1"/>
  <c r="AG35" i="1" s="1"/>
  <c r="AQ35" i="1" s="1"/>
  <c r="M35" i="1"/>
  <c r="U35" i="1" s="1"/>
  <c r="AC35" i="1" s="1"/>
  <c r="AM35" i="1" s="1"/>
  <c r="T33" i="1"/>
  <c r="AB33" i="1" s="1"/>
  <c r="AJ33" i="1" s="1"/>
  <c r="S33" i="1"/>
  <c r="AA33" i="1" s="1"/>
  <c r="AI33" i="1" s="1"/>
  <c r="AS33" i="1" s="1"/>
  <c r="R33" i="1"/>
  <c r="Z33" i="1" s="1"/>
  <c r="AH33" i="1" s="1"/>
  <c r="Q33" i="1"/>
  <c r="Y33" i="1" s="1"/>
  <c r="AG33" i="1" s="1"/>
  <c r="AQ33" i="1" s="1"/>
  <c r="M33" i="1"/>
  <c r="U33" i="1" s="1"/>
  <c r="AC33" i="1" s="1"/>
  <c r="AM33" i="1" s="1"/>
  <c r="T32" i="1"/>
  <c r="AB32" i="1" s="1"/>
  <c r="AJ32" i="1" s="1"/>
  <c r="S32" i="1"/>
  <c r="AA32" i="1" s="1"/>
  <c r="AI32" i="1" s="1"/>
  <c r="AS32" i="1" s="1"/>
  <c r="R32" i="1"/>
  <c r="Z32" i="1" s="1"/>
  <c r="AH32" i="1" s="1"/>
  <c r="Q32" i="1"/>
  <c r="Y32" i="1" s="1"/>
  <c r="AG32" i="1" s="1"/>
  <c r="AQ32" i="1" s="1"/>
  <c r="M32" i="1"/>
  <c r="U32" i="1" s="1"/>
  <c r="AC32" i="1" s="1"/>
  <c r="AM32" i="1" s="1"/>
  <c r="T30" i="1"/>
  <c r="AB30" i="1" s="1"/>
  <c r="AJ30" i="1" s="1"/>
  <c r="AT30" i="1" s="1"/>
  <c r="S30" i="1"/>
  <c r="AA30" i="1" s="1"/>
  <c r="AI30" i="1" s="1"/>
  <c r="AS30" i="1" s="1"/>
  <c r="R30" i="1"/>
  <c r="Z30" i="1" s="1"/>
  <c r="AH30" i="1" s="1"/>
  <c r="AR30" i="1" s="1"/>
  <c r="Q30" i="1"/>
  <c r="Y30" i="1" s="1"/>
  <c r="AG30" i="1" s="1"/>
  <c r="AQ30" i="1" s="1"/>
  <c r="M30" i="1"/>
  <c r="U30" i="1" s="1"/>
  <c r="AC30" i="1" s="1"/>
  <c r="AM30" i="1" s="1"/>
  <c r="T29" i="1"/>
  <c r="AB29" i="1" s="1"/>
  <c r="AJ29" i="1" s="1"/>
  <c r="AT29" i="1" s="1"/>
  <c r="S29" i="1"/>
  <c r="AA29" i="1" s="1"/>
  <c r="AI29" i="1" s="1"/>
  <c r="AS29" i="1" s="1"/>
  <c r="R29" i="1"/>
  <c r="Z29" i="1" s="1"/>
  <c r="AH29" i="1" s="1"/>
  <c r="AR29" i="1" s="1"/>
  <c r="Q29" i="1"/>
  <c r="Y29" i="1" s="1"/>
  <c r="AG29" i="1" s="1"/>
  <c r="AQ29" i="1" s="1"/>
  <c r="M29" i="1"/>
  <c r="U29" i="1" s="1"/>
  <c r="AC29" i="1" s="1"/>
  <c r="AM29" i="1" s="1"/>
  <c r="T27" i="1"/>
  <c r="AB27" i="1" s="1"/>
  <c r="AJ27" i="1" s="1"/>
  <c r="AT27" i="1" s="1"/>
  <c r="S27" i="1"/>
  <c r="AA27" i="1" s="1"/>
  <c r="AI27" i="1" s="1"/>
  <c r="AS27" i="1" s="1"/>
  <c r="R27" i="1"/>
  <c r="Z27" i="1" s="1"/>
  <c r="AH27" i="1" s="1"/>
  <c r="AR27" i="1" s="1"/>
  <c r="Q27" i="1"/>
  <c r="Y27" i="1" s="1"/>
  <c r="AG27" i="1" s="1"/>
  <c r="AQ27" i="1" s="1"/>
  <c r="M27" i="1"/>
  <c r="U27" i="1" s="1"/>
  <c r="AC27" i="1" s="1"/>
  <c r="AM27" i="1" s="1"/>
  <c r="T25" i="1"/>
  <c r="AB25" i="1" s="1"/>
  <c r="AJ25" i="1" s="1"/>
  <c r="AT25" i="1" s="1"/>
  <c r="S25" i="1"/>
  <c r="AA25" i="1" s="1"/>
  <c r="AI25" i="1" s="1"/>
  <c r="AS25" i="1" s="1"/>
  <c r="R25" i="1"/>
  <c r="Z25" i="1" s="1"/>
  <c r="AH25" i="1" s="1"/>
  <c r="AR25" i="1" s="1"/>
  <c r="Q25" i="1"/>
  <c r="Y25" i="1" s="1"/>
  <c r="AG25" i="1" s="1"/>
  <c r="AQ25" i="1" s="1"/>
  <c r="M25" i="1"/>
  <c r="U25" i="1" s="1"/>
  <c r="AC25" i="1" s="1"/>
  <c r="AM25" i="1" s="1"/>
  <c r="T24" i="1"/>
  <c r="AB24" i="1" s="1"/>
  <c r="AJ24" i="1" s="1"/>
  <c r="AT24" i="1" s="1"/>
  <c r="S24" i="1"/>
  <c r="AA24" i="1" s="1"/>
  <c r="AI24" i="1" s="1"/>
  <c r="AS24" i="1" s="1"/>
  <c r="R24" i="1"/>
  <c r="Z24" i="1" s="1"/>
  <c r="AH24" i="1" s="1"/>
  <c r="AR24" i="1" s="1"/>
  <c r="Q24" i="1"/>
  <c r="Y24" i="1" s="1"/>
  <c r="AG24" i="1" s="1"/>
  <c r="AQ24" i="1" s="1"/>
  <c r="M24" i="1"/>
  <c r="U24" i="1" s="1"/>
  <c r="AC24" i="1" s="1"/>
  <c r="AM24" i="1" s="1"/>
  <c r="T23" i="1"/>
  <c r="AB23" i="1" s="1"/>
  <c r="AJ23" i="1" s="1"/>
  <c r="AT23" i="1" s="1"/>
  <c r="S23" i="1"/>
  <c r="AA23" i="1" s="1"/>
  <c r="AI23" i="1" s="1"/>
  <c r="AS23" i="1" s="1"/>
  <c r="R23" i="1"/>
  <c r="Z23" i="1" s="1"/>
  <c r="AH23" i="1" s="1"/>
  <c r="AR23" i="1" s="1"/>
  <c r="Q23" i="1"/>
  <c r="Y23" i="1" s="1"/>
  <c r="AG23" i="1" s="1"/>
  <c r="AQ23" i="1" s="1"/>
  <c r="M23" i="1"/>
  <c r="U23" i="1" s="1"/>
  <c r="AC23" i="1" s="1"/>
  <c r="AM23" i="1" s="1"/>
  <c r="T22" i="1"/>
  <c r="AB22" i="1" s="1"/>
  <c r="AJ22" i="1" s="1"/>
  <c r="AT22" i="1" s="1"/>
  <c r="S22" i="1"/>
  <c r="AA22" i="1" s="1"/>
  <c r="AI22" i="1" s="1"/>
  <c r="AS22" i="1" s="1"/>
  <c r="R22" i="1"/>
  <c r="Z22" i="1" s="1"/>
  <c r="AH22" i="1" s="1"/>
  <c r="AR22" i="1" s="1"/>
  <c r="Q22" i="1"/>
  <c r="Y22" i="1" s="1"/>
  <c r="AG22" i="1" s="1"/>
  <c r="AQ22" i="1" s="1"/>
  <c r="M22" i="1"/>
  <c r="U22" i="1" s="1"/>
  <c r="AC22" i="1" s="1"/>
  <c r="AM22" i="1" s="1"/>
  <c r="T21" i="1"/>
  <c r="AB21" i="1" s="1"/>
  <c r="AJ21" i="1" s="1"/>
  <c r="AT21" i="1" s="1"/>
  <c r="S21" i="1"/>
  <c r="AA21" i="1" s="1"/>
  <c r="AI21" i="1" s="1"/>
  <c r="AS21" i="1" s="1"/>
  <c r="R21" i="1"/>
  <c r="Z21" i="1" s="1"/>
  <c r="AH21" i="1" s="1"/>
  <c r="AR21" i="1" s="1"/>
  <c r="Q21" i="1"/>
  <c r="Y21" i="1" s="1"/>
  <c r="AG21" i="1" s="1"/>
  <c r="AQ21" i="1" s="1"/>
  <c r="M21" i="1"/>
  <c r="U21" i="1" s="1"/>
  <c r="AC21" i="1" s="1"/>
  <c r="AM21" i="1" s="1"/>
  <c r="T20" i="1"/>
  <c r="AB20" i="1" s="1"/>
  <c r="AJ20" i="1" s="1"/>
  <c r="AT20" i="1" s="1"/>
  <c r="S20" i="1"/>
  <c r="AA20" i="1" s="1"/>
  <c r="AI20" i="1" s="1"/>
  <c r="AS20" i="1" s="1"/>
  <c r="R20" i="1"/>
  <c r="Z20" i="1" s="1"/>
  <c r="AH20" i="1" s="1"/>
  <c r="AR20" i="1" s="1"/>
  <c r="Q20" i="1"/>
  <c r="Y20" i="1" s="1"/>
  <c r="AG20" i="1" s="1"/>
  <c r="AQ20" i="1" s="1"/>
  <c r="M20" i="1"/>
  <c r="U20" i="1" s="1"/>
  <c r="AC20" i="1" s="1"/>
  <c r="AM20" i="1" s="1"/>
  <c r="T19" i="1"/>
  <c r="AB19" i="1" s="1"/>
  <c r="AJ19" i="1" s="1"/>
  <c r="AT19" i="1" s="1"/>
  <c r="S19" i="1"/>
  <c r="AA19" i="1" s="1"/>
  <c r="AI19" i="1" s="1"/>
  <c r="AS19" i="1" s="1"/>
  <c r="R19" i="1"/>
  <c r="Z19" i="1" s="1"/>
  <c r="AH19" i="1" s="1"/>
  <c r="AR19" i="1" s="1"/>
  <c r="Q19" i="1"/>
  <c r="Y19" i="1" s="1"/>
  <c r="AG19" i="1" s="1"/>
  <c r="AQ19" i="1" s="1"/>
  <c r="M19" i="1"/>
  <c r="U19" i="1" s="1"/>
  <c r="AC19" i="1" s="1"/>
  <c r="AM19" i="1" s="1"/>
  <c r="T18" i="1"/>
  <c r="AB18" i="1" s="1"/>
  <c r="AJ18" i="1" s="1"/>
  <c r="AT18" i="1" s="1"/>
  <c r="S18" i="1"/>
  <c r="AA18" i="1" s="1"/>
  <c r="AI18" i="1" s="1"/>
  <c r="AS18" i="1" s="1"/>
  <c r="R18" i="1"/>
  <c r="Z18" i="1" s="1"/>
  <c r="AH18" i="1" s="1"/>
  <c r="AR18" i="1" s="1"/>
  <c r="Q18" i="1"/>
  <c r="Y18" i="1" s="1"/>
  <c r="AG18" i="1" s="1"/>
  <c r="AQ18" i="1" s="1"/>
  <c r="M18" i="1"/>
  <c r="U18" i="1" s="1"/>
  <c r="AC18" i="1" s="1"/>
  <c r="AM18" i="1" s="1"/>
  <c r="T17" i="1"/>
  <c r="AB17" i="1" s="1"/>
  <c r="AJ17" i="1" s="1"/>
  <c r="AT17" i="1" s="1"/>
  <c r="S17" i="1"/>
  <c r="AA17" i="1" s="1"/>
  <c r="AI17" i="1" s="1"/>
  <c r="AS17" i="1" s="1"/>
  <c r="R17" i="1"/>
  <c r="Z17" i="1" s="1"/>
  <c r="AH17" i="1" s="1"/>
  <c r="AR17" i="1" s="1"/>
  <c r="Q17" i="1"/>
  <c r="Y17" i="1" s="1"/>
  <c r="AG17" i="1" s="1"/>
  <c r="AQ17" i="1" s="1"/>
  <c r="M17" i="1"/>
  <c r="U17" i="1" s="1"/>
  <c r="AC17" i="1" s="1"/>
  <c r="AM17" i="1" s="1"/>
  <c r="T16" i="1"/>
  <c r="AB16" i="1" s="1"/>
  <c r="AJ16" i="1" s="1"/>
  <c r="AT16" i="1" s="1"/>
  <c r="S16" i="1"/>
  <c r="AA16" i="1" s="1"/>
  <c r="AI16" i="1" s="1"/>
  <c r="AS16" i="1" s="1"/>
  <c r="R16" i="1"/>
  <c r="Z16" i="1" s="1"/>
  <c r="AH16" i="1" s="1"/>
  <c r="AR16" i="1" s="1"/>
  <c r="Q16" i="1"/>
  <c r="Y16" i="1" s="1"/>
  <c r="AG16" i="1" s="1"/>
  <c r="AQ16" i="1" s="1"/>
  <c r="M16" i="1"/>
  <c r="U16" i="1" s="1"/>
  <c r="AC16" i="1" s="1"/>
  <c r="AM16" i="1" s="1"/>
  <c r="T15" i="1"/>
  <c r="AB15" i="1" s="1"/>
  <c r="AJ15" i="1" s="1"/>
  <c r="AT15" i="1" s="1"/>
  <c r="S15" i="1"/>
  <c r="AA15" i="1" s="1"/>
  <c r="AI15" i="1" s="1"/>
  <c r="AS15" i="1" s="1"/>
  <c r="R15" i="1"/>
  <c r="Z15" i="1" s="1"/>
  <c r="AH15" i="1" s="1"/>
  <c r="AR15" i="1" s="1"/>
  <c r="Q15" i="1"/>
  <c r="Y15" i="1" s="1"/>
  <c r="AG15" i="1" s="1"/>
  <c r="AQ15" i="1" s="1"/>
  <c r="M15" i="1"/>
  <c r="U15" i="1" s="1"/>
  <c r="AC15" i="1" s="1"/>
  <c r="AM15" i="1" s="1"/>
  <c r="T14" i="1"/>
  <c r="AB14" i="1" s="1"/>
  <c r="AJ14" i="1" s="1"/>
  <c r="AT14" i="1" s="1"/>
  <c r="S14" i="1"/>
  <c r="AA14" i="1" s="1"/>
  <c r="AI14" i="1" s="1"/>
  <c r="AS14" i="1" s="1"/>
  <c r="R14" i="1"/>
  <c r="Z14" i="1" s="1"/>
  <c r="AH14" i="1" s="1"/>
  <c r="AR14" i="1" s="1"/>
  <c r="Q14" i="1"/>
  <c r="Y14" i="1" s="1"/>
  <c r="AG14" i="1" s="1"/>
  <c r="AQ14" i="1" s="1"/>
  <c r="M14" i="1"/>
  <c r="U14" i="1" s="1"/>
  <c r="AC14" i="1" s="1"/>
  <c r="AM14" i="1" s="1"/>
  <c r="AC97" i="1" l="1"/>
  <c r="AM97" i="1" s="1"/>
  <c r="AC99" i="1"/>
  <c r="AM99" i="1" s="1"/>
  <c r="AC243" i="1"/>
  <c r="AM243" i="1" s="1"/>
  <c r="AC84" i="1"/>
  <c r="AM84" i="1" s="1"/>
  <c r="AC90" i="1"/>
  <c r="AM90" i="1" s="1"/>
  <c r="AC102" i="1"/>
  <c r="AM102" i="1" s="1"/>
  <c r="AC154" i="1"/>
  <c r="AM154" i="1" s="1"/>
  <c r="AC150" i="1"/>
  <c r="AM150" i="1" s="1"/>
  <c r="AC89" i="1"/>
  <c r="AM89" i="1" s="1"/>
  <c r="AC85" i="1"/>
  <c r="AM85" i="1" s="1"/>
  <c r="AC91" i="1"/>
  <c r="AM91" i="1" s="1"/>
  <c r="AC107" i="1"/>
  <c r="AM107" i="1" s="1"/>
  <c r="AC156" i="1"/>
  <c r="AM156" i="1" s="1"/>
  <c r="AC101" i="1"/>
  <c r="AM101" i="1" s="1"/>
  <c r="AC86" i="1"/>
  <c r="AM86" i="1" s="1"/>
  <c r="AC92" i="1"/>
  <c r="AM92" i="1" s="1"/>
  <c r="AC108" i="1"/>
  <c r="AM108" i="1" s="1"/>
  <c r="AC158" i="1"/>
  <c r="AM158" i="1" s="1"/>
  <c r="AC94" i="1"/>
  <c r="AM94" i="1" s="1"/>
  <c r="AC109" i="1"/>
  <c r="AM109" i="1" s="1"/>
  <c r="AF152" i="1"/>
  <c r="AP152" i="1" s="1"/>
  <c r="AC87" i="1"/>
  <c r="AM87" i="1" s="1"/>
  <c r="AC112" i="1"/>
  <c r="AM112" i="1" s="1"/>
  <c r="AC152" i="1"/>
  <c r="AM152" i="1" s="1"/>
  <c r="AC95" i="1"/>
  <c r="AM95" i="1" s="1"/>
  <c r="AC111" i="1"/>
  <c r="AM111" i="1" s="1"/>
  <c r="AC148" i="1"/>
  <c r="AM148" i="1" s="1"/>
  <c r="AT32" i="1"/>
  <c r="AR32" i="1"/>
  <c r="AR33" i="1"/>
  <c r="AT33" i="1"/>
  <c r="AC263" i="1"/>
  <c r="AM263" i="1" s="1"/>
  <c r="AE263" i="1"/>
  <c r="AO263" i="1" s="1"/>
  <c r="X86" i="1"/>
  <c r="AF86" i="1" s="1"/>
  <c r="AP86" i="1" s="1"/>
  <c r="W86" i="1"/>
  <c r="AE86" i="1" s="1"/>
  <c r="AO86" i="1" s="1"/>
  <c r="W87" i="1"/>
  <c r="AE87" i="1" s="1"/>
  <c r="AO87" i="1" s="1"/>
</calcChain>
</file>

<file path=xl/sharedStrings.xml><?xml version="1.0" encoding="utf-8"?>
<sst xmlns="http://schemas.openxmlformats.org/spreadsheetml/2006/main" count="2244" uniqueCount="592">
  <si>
    <t xml:space="preserve">Приложение </t>
  </si>
  <si>
    <t>к решению сессии районного Совета депутатов</t>
  </si>
  <si>
    <t>2022 год</t>
  </si>
  <si>
    <t>2023 год</t>
  </si>
  <si>
    <t>2024 год</t>
  </si>
  <si>
    <t xml:space="preserve">Наименование вида разрешенного использования земельного участка </t>
  </si>
  <si>
    <t xml:space="preserve">Описание вида разрешенного использования земельного участка </t>
  </si>
  <si>
    <t xml:space="preserve">Код (числовое обозначение) вида разрешенного использования земельного участка </t>
  </si>
  <si>
    <t>Категория ЗУ</t>
  </si>
  <si>
    <t>Собственность МО "Мирнинский район" РС(Я)</t>
  </si>
  <si>
    <t>МО "Чуонинский наслег"</t>
  </si>
  <si>
    <t>МО "Ботуобуйинский наслег"</t>
  </si>
  <si>
    <t>МО "Садынский национальный эвенкийский"</t>
  </si>
  <si>
    <t>Межселенные территоии</t>
  </si>
  <si>
    <t>Город Мирный</t>
  </si>
  <si>
    <t>Город Удачный</t>
  </si>
  <si>
    <t>Поселок Айхал</t>
  </si>
  <si>
    <t>Поселок Алмазный</t>
  </si>
  <si>
    <t>Поселок Светлый</t>
  </si>
  <si>
    <t>Поселок Чернышевский</t>
  </si>
  <si>
    <t>на территории МО "Город Мирный"</t>
  </si>
  <si>
    <t>на территории МО "Город Удачный"</t>
  </si>
  <si>
    <t>на территории МО "Поселок Айхал"</t>
  </si>
  <si>
    <t>на территории МО "Поселок Алмазный",  МО "Поселок Светлый", МО "Поселок Чернышевский", сельских поселений Мирнинского района</t>
  </si>
  <si>
    <t>ЗНП</t>
  </si>
  <si>
    <t>ЗП</t>
  </si>
  <si>
    <t>ЗСН</t>
  </si>
  <si>
    <t>ЗООТ</t>
  </si>
  <si>
    <t>для всех категорий земель</t>
  </si>
  <si>
    <t>4</t>
  </si>
  <si>
    <t>Х</t>
  </si>
  <si>
    <t>Сельскохозяйственное использование</t>
  </si>
  <si>
    <t>1.0</t>
  </si>
  <si>
    <t>Растениеводство</t>
  </si>
  <si>
    <t>Осуществление хозяйственной деятельности, связанной с выращиванием сельскохозяйственных культур. Содержание данного вида разрешенного использования включает в себя содержание видов разрешенного использования с кодами 1.2 - 1.6</t>
  </si>
  <si>
    <t>1.1</t>
  </si>
  <si>
    <t>Выращивание зерновых и иных сельскохозяйственных культур</t>
  </si>
  <si>
    <t>Осуществление хозяйственной деятельности на сельскохозяйственных угодьях, связанной с производством зерновых, бобовых, кормовых, технических, масличных, эфиромасличных и иных сельскохозяйственных культур</t>
  </si>
  <si>
    <t>1.2</t>
  </si>
  <si>
    <t>Овощеводство</t>
  </si>
  <si>
    <t>Осуществление хозяйственной деятельности на сельскохозяйственных угодьях, связанной с производством картофеля, листовых, плодовых, луковичных и бахчевых сельскохозяйственных культур, в том числе с использованием теплиц</t>
  </si>
  <si>
    <t>1.3</t>
  </si>
  <si>
    <t>Выращивание тонизирующих, лекарственных, цветочных культур</t>
  </si>
  <si>
    <t>Осуществление хозяйственной деятельности, в том числе на сельскохозяйственных угодьях, связанной с производством чая, лекарственных и цветочных культур</t>
  </si>
  <si>
    <t>1.4</t>
  </si>
  <si>
    <t>Садоводство</t>
  </si>
  <si>
    <t>Осуществление хозяйственной деятельности, в том числе на сельскохозяйственных угодьях, связанной с выращиванием многолетних плодовых и ягодных культур, винограда и иных многолетних культур</t>
  </si>
  <si>
    <t>1.5</t>
  </si>
  <si>
    <t>Виноградарство                                                                                                         (введено Приказом Росреестра от 16.09.2021 N П/0414)</t>
  </si>
  <si>
    <t>Возделывание винограда на виноградопригодных землях</t>
  </si>
  <si>
    <t>1.5.1</t>
  </si>
  <si>
    <t>Выращивание льна и конопли</t>
  </si>
  <si>
    <t>Осуществление хозяйственной деятельности, в том числе на сельскохозяйственных угодьях, связанной с выращиванием льна, конопли</t>
  </si>
  <si>
    <t>1.6</t>
  </si>
  <si>
    <t>Животноводство</t>
  </si>
  <si>
    <t>Осуществление хозяйственной деятельности, связанной с производством продукции животноводства, в том числе сенокошение, выпас сельскохозяйственных животных, разведение племенных животных, производство и использование племенной продукции (материала), размещение зданий, сооружений, используемых для содержания и разведения сельскохозяйственных животных, производства, хранения и первичной переработки сельскохозяйственной продукции. Содержание данного вида разрешенного использования включает в себя содержание видов разрешенного использования с кодами 1.8 - 1.11, 1.15, 1.19, 1.20</t>
  </si>
  <si>
    <t>1.7</t>
  </si>
  <si>
    <t>Скотоводство</t>
  </si>
  <si>
    <t>Осуществление хозяйственной деятельности, в том числе на сельскохозяйственных угодьях, связанной с разведением сельскохозяйственных животных (крупного рогатого скота, овец, коз, лошадей, верблюдов, оленей);</t>
  </si>
  <si>
    <t>1.8</t>
  </si>
  <si>
    <t>сенокошение, выпас сельскохозяйственных животных, производство кормов, размещение зданий, сооружений, используемых для содержания и разведения сельскохозяйственных животных;</t>
  </si>
  <si>
    <t>разведение племенных животных, производство и использование племенной продукции (материала)</t>
  </si>
  <si>
    <t>Звероводство</t>
  </si>
  <si>
    <t>Осуществление хозяйственной деятельности, связанной с разведением в неволе ценных пушных зверей;</t>
  </si>
  <si>
    <t>1.9</t>
  </si>
  <si>
    <t>размещение зданий, сооружений, используемых для содержания и разведения животных, производства, хранения и первичной переработки продукции;</t>
  </si>
  <si>
    <t>Птицеводство</t>
  </si>
  <si>
    <t>Осуществление хозяйственной деятельности, связанной с разведением домашних пород птиц, в том числе водоплавающих;</t>
  </si>
  <si>
    <t>1.10</t>
  </si>
  <si>
    <t>размещение зданий, сооружений, используемых для содержания и разведения животных, производства, хранения и первичной переработки продукции птицеводства;</t>
  </si>
  <si>
    <t>Свиноводство</t>
  </si>
  <si>
    <t>Осуществление хозяйственной деятельности, связанной с разведением свиней;</t>
  </si>
  <si>
    <t>1.11</t>
  </si>
  <si>
    <t>Пчеловодство</t>
  </si>
  <si>
    <t>Осуществление хозяйственной деятельности, в том числе на сельскохозяйственных угодьях, по разведению, содержанию и использованию пчел и иных полезных насекомых;</t>
  </si>
  <si>
    <t>1.12</t>
  </si>
  <si>
    <t>размещение ульев, иных объектов и оборудования, необходимого для пчеловодства и разведениях иных полезных насекомых;</t>
  </si>
  <si>
    <t>размещение сооружений, используемых для хранения и первичной переработки продукции пчеловодства</t>
  </si>
  <si>
    <t>Рыбоводство</t>
  </si>
  <si>
    <t>Осуществление хозяйственной деятельности, связанной с разведением и (или) содержанием, выращиванием объектов рыбоводства (аквакультуры);</t>
  </si>
  <si>
    <t>1.13</t>
  </si>
  <si>
    <t>размещение зданий, сооружений, оборудования, необходимых для осуществления рыбоводства (аквакультуры)</t>
  </si>
  <si>
    <t>Научное обеспечение сельского хозяйства</t>
  </si>
  <si>
    <t>Осуществление научной и селекционной работы, ведения сельского хозяйства для получения ценных с научной точки зрения образцов растительного и животного мира;</t>
  </si>
  <si>
    <t>1.14</t>
  </si>
  <si>
    <t>размещение коллекций генетических ресурсов растений</t>
  </si>
  <si>
    <t>Хранение и переработка сельскохозяйственной продукции</t>
  </si>
  <si>
    <t>Размещение зданий, сооружений, используемых для производства, хранения, первичной и глубокой переработки сельскохозяйственной продукции</t>
  </si>
  <si>
    <t>1.15</t>
  </si>
  <si>
    <t>Ведение личного подсобного хозяйства на полевых участках</t>
  </si>
  <si>
    <t>Производство сельскохозяйственной продукции без права возведения объектов капитального строительства</t>
  </si>
  <si>
    <t>1.16</t>
  </si>
  <si>
    <t>Питомники</t>
  </si>
  <si>
    <t>Выращивание и реализация подроста деревьев и кустарников, используемых в сельском хозяйстве, а также иных сельскохозяйственных культур для получения рассады и семян;</t>
  </si>
  <si>
    <t>1.17</t>
  </si>
  <si>
    <t>размещение сооружений, необходимых для указанных видов сельскохозяйственного производства</t>
  </si>
  <si>
    <t>Обеспечение сельскохозяйственного производства</t>
  </si>
  <si>
    <t>Размещение машинно-транспортных и ремонтных станций, ангаров и гаражей для сельскохозяйственной техники, амбаров, водонапорных башен, трансформаторных станций и иного технического оборудования, используемого для ведения сельского хозяйства</t>
  </si>
  <si>
    <t>1.18</t>
  </si>
  <si>
    <t>Сенокошение</t>
  </si>
  <si>
    <t>Кошение трав, сбор и заготовка сена</t>
  </si>
  <si>
    <t>1.19</t>
  </si>
  <si>
    <t>Выпас сельскохозяйственных животных</t>
  </si>
  <si>
    <t>1.20</t>
  </si>
  <si>
    <t>Жилая застройка                                                                                  (в ред. Приказа Росреестра от 30.07.2021 N П/0326)</t>
  </si>
  <si>
    <t>Размещение жилых домов различного вида. Содержание данного вида разрешенного использования включает в себя содержание видов разрешенного использования с кодами 2.1 - 2.3, 2.5 - 2.7.1</t>
  </si>
  <si>
    <t>2.0</t>
  </si>
  <si>
    <t>Для индивидуального жилищного строительства                                                                                            (в ред. Приказа Росреестра от 30.07.2021 N П/0326)</t>
  </si>
  <si>
    <t xml:space="preserve">Размещение жилого дома (отдельно стоящего здания количеством надземных этажей не более чем три, высотой не более двадцати метров, которое состоит из комнат и помещений вспомогательного использования, предназначенных для удовлетворения гражданами бытовых и иных нужд, связанных с их проживанием в таком здании, не предназначенного для раздела на самостоятельные объекты недвижимости); </t>
  </si>
  <si>
    <t>2.1</t>
  </si>
  <si>
    <t>выращивание сельскохозяйственных культур;</t>
  </si>
  <si>
    <t>размещение гаражей для собственных нужд и хозяйственных построек</t>
  </si>
  <si>
    <t>Малоэтажная многоквартирная жилая застройка</t>
  </si>
  <si>
    <t>Размещение малоэтажных многоквартирных домов (многоквартирные дома высотой до 4 этажей, включая мансардный);</t>
  </si>
  <si>
    <t>2.1.1</t>
  </si>
  <si>
    <t>обустройство спортивных и детских площадок, площадок для отдыха;</t>
  </si>
  <si>
    <t>размещение объектов обслуживания жилой застройки во встроенных, пристроенных и встроенно-пристроенных помещениях малоэтажного многоквартирного дома, если общая площадь таких помещений в малоэтажном многоквартирном доме не составляет более 15% общей площади помещений дома</t>
  </si>
  <si>
    <t>Для ведения личного подсобного хозяйства (приусадебный земельный участок)</t>
  </si>
  <si>
    <t>Размещение жилого дома, указанного в описании вида разрешенного использования с кодом 2.1;</t>
  </si>
  <si>
    <t>2.2</t>
  </si>
  <si>
    <t>производство сельскохозяйственной продукции;</t>
  </si>
  <si>
    <t>размещение гаража и иных вспомогательных сооружений;</t>
  </si>
  <si>
    <t>содержание сельскохозяйственных животных</t>
  </si>
  <si>
    <t xml:space="preserve">Блокированная жилая застройка                                                            </t>
  </si>
  <si>
    <t>Размещение жилого дома, блокированного с другим жилым домом (другими жилыми домами) в одном ряду общей боковой стеной (общими боковыми стенами) без проемов и имеющего отдельный выход на земельный участок</t>
  </si>
  <si>
    <t>2.3</t>
  </si>
  <si>
    <t>разведение декоративных и плодовых деревьев, овощных и ягодных культур</t>
  </si>
  <si>
    <t>размещение гаражей для собственных нужд и иных вспомогательных сооружений</t>
  </si>
  <si>
    <t>(в ред. Приказов Росреестра от 30.07.2021 N П/0326, от 23.06.2022 N П/0246)</t>
  </si>
  <si>
    <t>обустройство спортивных и детских площадок, площадок для отдыха</t>
  </si>
  <si>
    <t xml:space="preserve">Передвижное жилье                                                                                                         (в ред. Приказа Росреестра от 23.06.2022 N П/0246)
</t>
  </si>
  <si>
    <t>Размещение сооружений, пригодных к использованию в качестве жилья (палаточные городки, кемпинги, жилые вагончики, жилые прицепы), в том числе с возможностью подключения названных объектов к инженерным сетям, находящимся на земельном участке или на земельных участках, имеющих инженерные сооружения, предназначенных для общего пользования</t>
  </si>
  <si>
    <t>2.4</t>
  </si>
  <si>
    <t>Среднеэтажная жилая застройка</t>
  </si>
  <si>
    <t>Размещение многоквартирных домов этажностью не выше восьми этажей; благоустройство и озеленение; размещение подземных гаражей и автостоянок; обустройство спортивных и детских площадок, площадок для отдыха; размещение объектов обслуживания жилой застройки во встроенных, пристроенных и встроенно-пристроенных помещениях многоквартирного дома, если общая площадь таких помещений в многоквартирном доме не составляет более 20% общей площади помещений дома</t>
  </si>
  <si>
    <t>2.5</t>
  </si>
  <si>
    <t xml:space="preserve">Многоэтажная жилая застройка (высотная застройка)                                                                                                              (в ред. Приказа Росреестра от 23.06.2022 N П/0246)
</t>
  </si>
  <si>
    <t>Размещение многоквартирных домов этажностью девять этажей и выше; благоустройство и озеленение придомовых территорий; обустройство спортивных и детских площадок, хозяйственных площадок и площадок для отдыха; размещение подземных гаражей и автостоянок; размещение объектов обслуживания жилой застройки во встроенных, пристроенных и встроенно-пристроенных помещениях многоквартирного дома в отдельных помещениях дома, если площадь таких помещений в многоквартирном доме не составляет более 15% от общей площади дома</t>
  </si>
  <si>
    <t>2.6</t>
  </si>
  <si>
    <t>Обслуживание жилой застройки</t>
  </si>
  <si>
    <t>Размещение объектов капитального строительства, размещение которых предусмотрено видами разрешенного использования с кодами 3.1, 3.2, 3.3, 3.4, 3.4.1, 3.5.1, 3.6, 3.7, 3.10.1, 4.1, 4.3, 4.4, 4.6, 5.1.2, 5.1.3, если их размещение необходимо для обслуживания жилой застройки, а также связано с проживанием граждан, не причиняет вреда окружающей среде и санитарному благополучию, не нарушает права жителей, не требует установления санитарной зоны</t>
  </si>
  <si>
    <t>2.7</t>
  </si>
  <si>
    <t xml:space="preserve">Хранение автотранспорта                                                                                                                                        (в ред. Приказа Росреестра от 30.07.2021 N П/0326)
</t>
  </si>
  <si>
    <t>Размещение отдельно стоящих и пристроенных гаражей, в том числе подземных, предназначенных для хранения автотранспорта, в том числе с разделением на машино-места, за исключением гаражей, размещение которых предусмотрено содержанием видов разрешенного использования с кодами 2.7.2, 4.9</t>
  </si>
  <si>
    <t>2.7.1</t>
  </si>
  <si>
    <t xml:space="preserve">Размещение гаражей для собственных нужд                              (введено Приказом Росреестра от 30.07.2021 N П/0326)
</t>
  </si>
  <si>
    <t>Размещение для собственных нужд отдельно стоящих гаражей и (или) гаражей, блокированных общими стенами с другими гаражами в одном ряду, имеющих общие с ними крышу, фундамент и коммуникации</t>
  </si>
  <si>
    <t>2.7.2</t>
  </si>
  <si>
    <t>Общественное использование объектов капитального строительства</t>
  </si>
  <si>
    <t>Размещение объектов капитального строительства в целях обеспечения удовлетворения бытовых, социальных и духовных потребностей человека. Содержание данного вида разрешенного использования включает в себя содержание видов разрешенного использования с кодами 3.1 - 3.10.2</t>
  </si>
  <si>
    <t>3.0</t>
  </si>
  <si>
    <t>Коммунальное обслуживание</t>
  </si>
  <si>
    <t>3.1</t>
  </si>
  <si>
    <t>0,31</t>
  </si>
  <si>
    <t>0,34</t>
  </si>
  <si>
    <t>0,59</t>
  </si>
  <si>
    <t>Предоставление коммунальных услуг</t>
  </si>
  <si>
    <t>Размещение зданий и сооружений, обеспечивающих поставку воды, тепла, электричества, газа, отвод канализационных стоков, очистку и уборку объектов недвижимости (котельных, водозаборов, очистных сооружений, насосных станций, водопроводов, линий электропередач, трансформаторных подстанций, газопроводов, линий связи, телефонных станций, канализаций, стоянок, гаражей и мастерских для обслуживания уборочной и аварийной техники, сооружений, необходимых для сбора и плавки снега)</t>
  </si>
  <si>
    <t>3.1.1</t>
  </si>
  <si>
    <t>Административные здания организаций, обеспечивающих предоставление коммунальных услуг</t>
  </si>
  <si>
    <t>Размещение зданий, предназначенных для приема физических и юридических лиц в связи с предоставлением им коммунальных услуг</t>
  </si>
  <si>
    <t>3.1.2</t>
  </si>
  <si>
    <t>Социальное обслуживание</t>
  </si>
  <si>
    <t>3.2</t>
  </si>
  <si>
    <t>Дома социального обслуживания</t>
  </si>
  <si>
    <t>Размещение зданий, предназначенных для размещения домов престарелых, домов ребенка, детских домов, пунктов ночлега для бездомных граждан; размещение объектов капитального строительства для временного размещения вынужденных переселенцев, лиц, признанных беженцами</t>
  </si>
  <si>
    <t>3.2.1</t>
  </si>
  <si>
    <t>Оказание социальной помощи населению</t>
  </si>
  <si>
    <t>Размещение зданий, предназначенных для служб психологической и бесплатной юридической помощи, социальных, пенсионных и иных служб (службы занятости населения, пункты питания малоимущих граждан), в которых осуществляется прием граждан по вопросам оказания социальной помощи и назначения социальных или пенсионных выплат, а также для размещения общественных некоммерческих организаций: некоммерческих фондов, благотворительных организаций, клубов по интересам</t>
  </si>
  <si>
    <t>3.2.2</t>
  </si>
  <si>
    <t>Оказание услуг связи</t>
  </si>
  <si>
    <t>Размещение зданий, предназначенных для размещения пунктов оказания услуг почтовой, телеграфной, междугородней и международной телефонной связи</t>
  </si>
  <si>
    <t>3.2.3</t>
  </si>
  <si>
    <t>Общежития</t>
  </si>
  <si>
    <t>Размещение зданий, предназначенных для размещения общежитий, предназначенных для проживания граждан на время их работы, службы или обучения, за исключением зданий, размещение которых предусмотрено содержанием вида разрешенного использования с кодом 4.7</t>
  </si>
  <si>
    <t>3.2.4</t>
  </si>
  <si>
    <t>Бытовое обслуживание</t>
  </si>
  <si>
    <t>Размещение объектов капитального строительства, предназначенных для оказания населению или организациям бытовых услуг (мастерские мелкого ремонта, ателье, бани, парикмахерские, прачечные, химчистки, похоронные бюро)</t>
  </si>
  <si>
    <t>3.3</t>
  </si>
  <si>
    <t>Здравоохранение</t>
  </si>
  <si>
    <t>3.4</t>
  </si>
  <si>
    <t>Амбулаторно-поликлиническое обслуживание</t>
  </si>
  <si>
    <t>Размещение объектов капитального строительства, предназначенных для оказания гражданам амбулаторно-поликлинической медицинской помощи (поликлиники, фельдшерские пункты, пункты здравоохранения, центры матери и ребенка, диагностические центры, молочные кухни, станции донорства крови, клинические лаборатории)</t>
  </si>
  <si>
    <t>3.4.1</t>
  </si>
  <si>
    <t>Стационарное медицинское обслуживание</t>
  </si>
  <si>
    <t>Размещение объектов капитального строительства, предназначенных для оказания гражданам медицинской помощи в стационарах (больницы, родильные дома, диспансеры, научно-медицинские учреждения и прочие объекты, обеспечивающие оказание услуги по лечению в стационаре); размещение станций скорой помощи; размещение площадок санитарной авиации</t>
  </si>
  <si>
    <t>3.4.2</t>
  </si>
  <si>
    <t>Медицинские организации особого назначения</t>
  </si>
  <si>
    <t>Размещение объектов капитального строительства для размещения медицинских организаций, осуществляющих проведение судебно-медицинской и патолого-анатомической экспертизы (морги)</t>
  </si>
  <si>
    <t>3.4.3</t>
  </si>
  <si>
    <t>Образование и просвещение</t>
  </si>
  <si>
    <t>3.5</t>
  </si>
  <si>
    <t>Дошкольное, начальное и среднее общее образование</t>
  </si>
  <si>
    <t>Размещение объектов капитального строительства, предназначенных для просвещения, дошкольного, начального и среднего общего образования (детские ясли, детские сады, школы, лицеи, гимназии, художественные, музыкальные школы, образовательные кружки и иные организации, осуществляющие деятельность по воспитанию,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</si>
  <si>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3.5.1</t>
  </si>
  <si>
    <t>Среднее и высшее профессиональное образование</t>
  </si>
  <si>
    <t>Размещение объектов капитального строительства, предназначенных для профессионального образования и просвещения (профессиональные технические училища, колледжи, художественные, музыкальные училища, общества знаний, институты, университеты, организации по переподготовке и повышению квалификации специалистов и иные организации, осуществляющие деятельность по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</si>
  <si>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3.5.2</t>
  </si>
  <si>
    <t>Культурное развитие</t>
  </si>
  <si>
    <t>3.6</t>
  </si>
  <si>
    <t>Объекты культурно-досуговой деятельности</t>
  </si>
  <si>
    <t>Размещение зданий, предназначенных для размещения музеев, выставочных залов, художественных галерей, домов культуры, библиотек, кинотеатров и кинозалов, театров, филармоний, концертных залов, планетариев</t>
  </si>
  <si>
    <t>3.6.1</t>
  </si>
  <si>
    <t>Парки культуры и отдыха</t>
  </si>
  <si>
    <t>Размещение парков культуры и отдыха</t>
  </si>
  <si>
    <t>3.6.2</t>
  </si>
  <si>
    <t>Цирки и зверинцы</t>
  </si>
  <si>
    <t>Размещение зданий и сооружений для размещения цирков, зверинцев, зоопарков, зоосадов, океанариумов и осуществления сопутствующих видов деятельности по содержанию диких животных в неволе</t>
  </si>
  <si>
    <t>3.6.3</t>
  </si>
  <si>
    <t>Религиозное использование</t>
  </si>
  <si>
    <t>3.7</t>
  </si>
  <si>
    <t>Осуществление религиозных обрядов</t>
  </si>
  <si>
    <t>Размещение зданий и сооружений, предназначенных для совершения религиозных обрядов и церемоний (в том числе церкви, соборы, храмы, часовни, мечети, молельные дома, синагоги)</t>
  </si>
  <si>
    <t>3.7.1</t>
  </si>
  <si>
    <t>Религиозное управление и образование</t>
  </si>
  <si>
    <t>Размещение зданий, предназначенных для постоянного местонахождения духовных лиц, паломников и послушников в связи с осуществлением ими религиозной службы, а также для осуществления благотворительной и религиозной образовательной деятельности (монастыри, скиты, дома священнослужителей, воскресные и религиозные школы, семинарии, духовные училища)</t>
  </si>
  <si>
    <t>3.7.2</t>
  </si>
  <si>
    <t>Общественное управление</t>
  </si>
  <si>
    <t>3.8</t>
  </si>
  <si>
    <t>Государственное управление</t>
  </si>
  <si>
    <t>Размещение зданий, предназначенных для размещения государственных органов, государственного пенсионного фонда, органов местного самоуправления, судов, а также организаций, непосредственно обеспечивающих их деятельность или оказывающих государственные и (или) муниципальные услуги</t>
  </si>
  <si>
    <t>3.8.1</t>
  </si>
  <si>
    <t>Представительская деятельность</t>
  </si>
  <si>
    <t>Размещение зданий, предназначенных для дипломатических представительств иностранных государств и субъектов Российской Федерации, консульских учреждений в Российской Федерации</t>
  </si>
  <si>
    <t>3.8.2</t>
  </si>
  <si>
    <t>Обеспечение научной деятельности</t>
  </si>
  <si>
    <t>3.9</t>
  </si>
  <si>
    <t>Обеспечение деятельности в области гидрометеорологии и смежных с ней областях</t>
  </si>
  <si>
    <t>Размещение объектов капитального строительства, предназначенных для наблюдений за физическими и химическими процессами, происходящими в окружающей среде, определения ее гидрометеорологических, агрометеорологических и гелиогеофизических характеристик, уровня загрязнения атмосферного воздуха, почв, водных объектов, в том числе по гидробиологическим показателям, и околоземного - космического пространства, зданий и сооружений, используемых в области гидрометеорологии и смежных с ней областях (доплеровские метеорологические радиолокаторы, гидрологические посты и другие)</t>
  </si>
  <si>
    <t>3.9.1</t>
  </si>
  <si>
    <t>Проведение научных исследований</t>
  </si>
  <si>
    <t>Размещение зданий и сооружений, предназначенных для проведения научных изысканий, исследований и разработок (научно-исследовательские и проектные институты, научные центры, инновационные центры, государственные академии наук, опытно-конструкторские центры, в том числе отраслевые)</t>
  </si>
  <si>
    <t>3.9.2</t>
  </si>
  <si>
    <t>Проведение научных испытаний</t>
  </si>
  <si>
    <t>Размещение зданий и сооружений для проведения изысканий, испытаний опытных промышленных образцов, для размещения организаций, осуществляющих научные изыскания, исследования и разработки, научные и селекционные работы, ведение сельского и лесного хозяйства для получения ценных с научной точки зрения образцов растительного и животного мира</t>
  </si>
  <si>
    <t>3.9.3</t>
  </si>
  <si>
    <t>Ветеринарное обслуживание</t>
  </si>
  <si>
    <t>3.10</t>
  </si>
  <si>
    <t>Амбулаторное ветеринарное обслуживание</t>
  </si>
  <si>
    <t>Размещение объектов капитального строительства, предназначенных для оказания ветеринарных услуг без содержания животных</t>
  </si>
  <si>
    <t>3.10.1</t>
  </si>
  <si>
    <t>Приюты для животных</t>
  </si>
  <si>
    <t>Размещение объектов капитального строительства, предназначенных для оказания ветеринарных услуг в стационаре; размещение объектов капитального строительства, предназначенных для содержания, разведения животных, не являющихся сельскохозяйственными, под надзором человека, оказания услуг по содержанию и лечению бездомных животных; размещение объектов капитального строительства, предназначенных для организации гостиниц для животных</t>
  </si>
  <si>
    <t>3.10.2</t>
  </si>
  <si>
    <t>Предпринимательство</t>
  </si>
  <si>
    <t>4.0</t>
  </si>
  <si>
    <t>Деловое управление</t>
  </si>
  <si>
    <t>Размещение объектов капитального строительства с целью: размещения объектов управленческой деятельности, не связанной с государственным или муниципальным управлением и оказанием услуг, а также с целью обеспечения совершения сделок, не требующих передачи товара в момент их совершения между организациями, в том числе биржевая деятельность (за исключением банковской и страховой деятельности)</t>
  </si>
  <si>
    <t>4.1</t>
  </si>
  <si>
    <t xml:space="preserve">Объекты торговли (торговые центры, торгово-развлекательные центры (комплексы)                                          (в ред. Приказа Росреестра от 20.04.2021 N П/0166)
</t>
  </si>
  <si>
    <t>4.2</t>
  </si>
  <si>
    <t>ЗНП (с правом реализации алкоголя)</t>
  </si>
  <si>
    <t>ЗНП (без права реализации алкоголя)</t>
  </si>
  <si>
    <t>Рынки</t>
  </si>
  <si>
    <t>Размещение объектов капитального строительства, сооружений, предназначенных для организации постоянной или временной торговли (ярмарка, рынок, базар), с учетом того, что каждое из торговых мест не располагает торговой площадью более 200 кв. м; размещение гаражей и (или) стоянок для автомобилей сотрудников и посетителей рынка</t>
  </si>
  <si>
    <t>4.3</t>
  </si>
  <si>
    <t>Магазины</t>
  </si>
  <si>
    <t>Размещение объектов капитального строительства, предназначенных для продажи товаров, торговая площадь которых составляет до 5000 кв. м</t>
  </si>
  <si>
    <t>4.4</t>
  </si>
  <si>
    <t>Банковская и страховая деятельность</t>
  </si>
  <si>
    <t>Размещение объектов капитального строительства, предназначенных для размещения организаций, оказывающих банковские и страховые услуги</t>
  </si>
  <si>
    <t>4.5</t>
  </si>
  <si>
    <t>Общественное питание</t>
  </si>
  <si>
    <t>Размещение объектов капитального строительства в целях устройства мест общественного питания (рестораны, кафе, столовые, закусочные, бары)</t>
  </si>
  <si>
    <t>4.6</t>
  </si>
  <si>
    <t>Размещение гостиниц</t>
  </si>
  <si>
    <t>4.7</t>
  </si>
  <si>
    <t>Развлечение</t>
  </si>
  <si>
    <t>4.8</t>
  </si>
  <si>
    <t>Развлекательные мероприятия</t>
  </si>
  <si>
    <t>Размещение зданий и сооружений, предназначенных для организации развлекательных мероприятий, путешествий, для размещения дискотек и танцевальных площадок, ночных клубов, аквапарков, боулинга, аттракционов и т.п., игровых автоматов (кроме игрового оборудования, используемого для проведения азартных игр), игровых площадок</t>
  </si>
  <si>
    <t>4.8.1</t>
  </si>
  <si>
    <t>Проведение азартных игр</t>
  </si>
  <si>
    <t>Размещение зданий и сооружений, предназначенных для размещения букмекерских контор, тотализаторов, их пунктов приема ставок вне игорных зон</t>
  </si>
  <si>
    <t>4.8.2</t>
  </si>
  <si>
    <t>Проведение азартных игр в игорных зонах</t>
  </si>
  <si>
    <t>Размещение зданий и сооружений в игорных зонах, где допускается размещение игорных заведений, залов игровых автоматов, используемых для проведения азартных игр и игровых столов, а также размещение гостиниц и заведений общественного питания для посетителей игорных зон</t>
  </si>
  <si>
    <t>4.8.3</t>
  </si>
  <si>
    <t>Служебные гаражи</t>
  </si>
  <si>
    <t>4.9</t>
  </si>
  <si>
    <t>Объекты дорожного сервиса</t>
  </si>
  <si>
    <t>4.9.1</t>
  </si>
  <si>
    <t>Заправка транспортных средств</t>
  </si>
  <si>
    <t>Размещение автозаправочных станций; размещение магазинов сопутствующей торговли, зданий для организации общественного питания в качестве объектов дорожного сервиса</t>
  </si>
  <si>
    <t>4.9.1.1</t>
  </si>
  <si>
    <t>Обеспечение дорожного отдыха</t>
  </si>
  <si>
    <t>Размещение зданий для предоставления гостиничных услуг в качестве дорожного сервиса (мотелей), а также размещение магазинов сопутствующей торговли, зданий для организации общественного питания в качестве объектов дорожного сервиса</t>
  </si>
  <si>
    <t>4.9.1.2</t>
  </si>
  <si>
    <t>Автомобильные мойки</t>
  </si>
  <si>
    <t>Размещение автомобильных моек, а также размещение магазинов сопутствующей торговли</t>
  </si>
  <si>
    <t>4.9.1.3</t>
  </si>
  <si>
    <t>Ремонт автомобилей</t>
  </si>
  <si>
    <t>Размещение мастерских, предназначенных для ремонта и обслуживания автомобилей, и прочих объектов дорожного сервиса, а также размещение магазинов сопутствующей торговли</t>
  </si>
  <si>
    <t>4.9.1.4</t>
  </si>
  <si>
    <t>Стоянка транспортных средств                                                                      (введено Приказом Росреестра от 23.06.2022 N П/0246)</t>
  </si>
  <si>
    <t>Размещение стоянок (парковок) легковых автомобилей и других мототранспортных средств, в том числе мотоциклов, мотороллеров, мотоколясок, мопедов, скутеров, за исключением встроенных, пристроенных и встроенно-пристроенных стоянок</t>
  </si>
  <si>
    <t>4.9.2</t>
  </si>
  <si>
    <t>Выставочно-ярмарочная деятельность</t>
  </si>
  <si>
    <t>Размещение объектов капитального строительства, сооружений, предназначенных для осуществления выставочно-ярмарочной и конгрессной деятельности, включая деятельность, необходимую для обслуживания указанных мероприятий (застройка экспозиционной площади, организация питания участников мероприятий)</t>
  </si>
  <si>
    <t>4.10</t>
  </si>
  <si>
    <t>Отдых (рекреация)</t>
  </si>
  <si>
    <t>5.0</t>
  </si>
  <si>
    <t>Спорт</t>
  </si>
  <si>
    <t>5.1</t>
  </si>
  <si>
    <t>Обеспечение спортивно-зрелищных мероприятий</t>
  </si>
  <si>
    <t>Размещение спортивно-зрелищных зданий и сооружений, имеющих специальные места для зрителей от 500 мест (стадионов, дворцов спорта, ледовых дворцов, ипподромов)</t>
  </si>
  <si>
    <t>5.1.1</t>
  </si>
  <si>
    <t>ООТ</t>
  </si>
  <si>
    <t>Обеспечение занятий спортом в помещениях</t>
  </si>
  <si>
    <t>Размещение спортивных клубов, спортивных залов, бассейнов, физкультурно-оздоровительных комплексов в зданиях и сооружениях</t>
  </si>
  <si>
    <t>5.1.2</t>
  </si>
  <si>
    <t>Площадки для занятий спортом</t>
  </si>
  <si>
    <t>Размещение площадок для занятия спортом и физкультурой на открытом воздухе (физкультурные площадки, беговые дорожки, поля для спортивной игры)</t>
  </si>
  <si>
    <t>5.1.3</t>
  </si>
  <si>
    <t>Оборудованные площадки для занятий спортом</t>
  </si>
  <si>
    <t>Размещение сооружений для занятия спортом и физкультурой на открытом воздухе (теннисные корты, автодромы, мотодромы, трамплины, спортивные стрельбища)</t>
  </si>
  <si>
    <t>5.1.4</t>
  </si>
  <si>
    <t>Водный спорт</t>
  </si>
  <si>
    <t>Размещение спортивных сооружений для занятия водными видами спорта (причалы и сооружения, необходимые для организации водных видов спорта и хранения соответствующего инвентаря)</t>
  </si>
  <si>
    <t>5.1.5</t>
  </si>
  <si>
    <t>Авиационный спорт</t>
  </si>
  <si>
    <t>Размещение спортивных сооружений для занятия авиационными видами спорта (ангары, взлетно-посадочные площадки и иные сооружения, необходимые для организации авиационных видов спорта и хранения соответствующего инвентаря)</t>
  </si>
  <si>
    <t>5.1.6</t>
  </si>
  <si>
    <t>Спортивные базы</t>
  </si>
  <si>
    <t>Размещение спортивных баз и лагерей, в которых осуществляется спортивная подготовка длительно проживающих в них лиц</t>
  </si>
  <si>
    <t>5.1.7</t>
  </si>
  <si>
    <t>Природно-познавательный туризм</t>
  </si>
  <si>
    <t>Размещение баз и палаточных лагерей для проведения походов и экскурсий по ознакомлению с природой, пеших и конных прогулок, устройство троп и дорожек, размещение щитов с познавательными сведениями об окружающей природной среде; осуществление необходимых природоохранных и природовосстановительных мероприятий</t>
  </si>
  <si>
    <t>5.2</t>
  </si>
  <si>
    <t>Туристическое обслуживание                                             (в ред. Приказа Росреестра от 30.07.2021 N П/0326)</t>
  </si>
  <si>
    <t>Размещение пансионатов, гостиниц, кемпингов, домов отдыха, не оказывающих услуги по лечению; размещение детских лагерей</t>
  </si>
  <si>
    <t>5.2.1</t>
  </si>
  <si>
    <t>5.3</t>
  </si>
  <si>
    <t>Причалы для маломерных судов</t>
  </si>
  <si>
    <t>Размещение сооружений, предназначенных для причаливания, хранения и обслуживания яхт, катеров, лодок и других маломерных судов</t>
  </si>
  <si>
    <t>5.4</t>
  </si>
  <si>
    <t>Поля для гольфа или конных прогулок</t>
  </si>
  <si>
    <t>Обустройство мест для игры в гольф или осуществления конных прогулок, в том числе осуществление необходимых земляных работ и размещения вспомогательных сооружений; размещение конноспортивных манежей, не предусматривающих устройство трибун</t>
  </si>
  <si>
    <t>5.5</t>
  </si>
  <si>
    <t>Производственная деятельность</t>
  </si>
  <si>
    <t>Размещение объектов капитального строительства в целях добычи полезных ископаемых, их переработки, изготовления вещей промышленным способом</t>
  </si>
  <si>
    <t>6.0</t>
  </si>
  <si>
    <t>6.1</t>
  </si>
  <si>
    <t>Тяжелая промышленность</t>
  </si>
  <si>
    <t>Размещение объектов капитального строительства горно-обогатительной и горно-перерабатывающей, металлургической, машиностроительной промышленности, а также изготовления и ремонта продукции судостроения, авиастроения, вагоностроения, машиностроения, станкостроения, а также другие подобные промышленные предприятия, для эксплуатации которых предусматривается установление охранных или санитарно-защитных зон, за исключением случаев, когда объект промышленности отнесен к иному виду разрешенного использования</t>
  </si>
  <si>
    <t>6.2</t>
  </si>
  <si>
    <t>Автомобилестроительная промышленность</t>
  </si>
  <si>
    <t>Размещение объектов капитального строительства, предназначенных для производства транспортных средств и оборудования, производства автомобилей, производства автомобильных кузовов, производства прицепов, полуприцепов и контейнеров, предназначенных для перевозки одним или несколькими видами транспорта, производства частей и принадлежностей автомобилей и их двигателей</t>
  </si>
  <si>
    <t>6.2.1</t>
  </si>
  <si>
    <t>Легкая промышленность                                                          (в ред. Приказа Росреестра от 23.06.2022 N П/0246)</t>
  </si>
  <si>
    <t>Размещение объектов капитального строительства, предназначенных для производства продукции легкой промышленности (производство текстильных изделий, производство одежды, производство кожи и изделий из кожи и иной продукции легкой промышленности)</t>
  </si>
  <si>
    <t>6.3</t>
  </si>
  <si>
    <t>Фармацевтическая промышленность</t>
  </si>
  <si>
    <t>Размещение объектов капитального строительства, предназначенных для фармацевтического производства, в том числе объектов, в отношении которых предусматривается установление охранных или санитарно-защитных зон</t>
  </si>
  <si>
    <t>6.3.1</t>
  </si>
  <si>
    <t>Фарфоро-фаянсовая промышленность                                        (введено Приказом Росреестра от 23.06.2022 N П/0246)</t>
  </si>
  <si>
    <t>Размещение объектов капитального строительства, предназначенных для производства продукции фарфоро-фаянсовой промышленности</t>
  </si>
  <si>
    <t>6.3.2</t>
  </si>
  <si>
    <t>Электронная промышленность                                                                      (введено Приказом Росреестра от 23.06.2022 N П/0246)</t>
  </si>
  <si>
    <t>Размещение объектов капитального строительства, предназначенных для производства продукции электронной промышленности</t>
  </si>
  <si>
    <t>6.3.3</t>
  </si>
  <si>
    <t>Ювелирная промышленность                                                                                                       (введено Приказом Росреестра от 23.06.2022 N П/0246)</t>
  </si>
  <si>
    <t>Размещение объектов капитального строительства, предназначенных для производства продукции ювелирной промышленности</t>
  </si>
  <si>
    <t>6.3.4</t>
  </si>
  <si>
    <t>Пищевая промышленность</t>
  </si>
  <si>
    <t>Размещение объектов пищевой промышленности, по переработке сельскохозяйственной продукции способом, приводящим к их переработке в иную продукцию (консервирование, копчение, хлебопечение), в том числе для производства напитков, алкогольных напитков и табачных изделий</t>
  </si>
  <si>
    <t>6.4</t>
  </si>
  <si>
    <t>Нефтехимическая промышленность</t>
  </si>
  <si>
    <t>Размещение объектов капитального строительства, предназначенных для переработки углеводородного сырья, изготовления удобрений, полимеров, химической продукции бытового назначения и подобной продукции, а также другие подобные промышленные предприятия</t>
  </si>
  <si>
    <t>6.5</t>
  </si>
  <si>
    <t>Строительная промышленность</t>
  </si>
  <si>
    <t>Размещение объектов капитального строительства, предназначенных для производства: строительных материалов (кирпичей, пиломатериалов, цемента, крепежных материалов), бытового и строительного газового и сантехнического оборудования, лифтов и подъемников, столярной продукции, сборных домов или их частей и тому подобной продукции</t>
  </si>
  <si>
    <t>6.6</t>
  </si>
  <si>
    <t>Энергетика</t>
  </si>
  <si>
    <t>6.7</t>
  </si>
  <si>
    <t>Атомная энергетика</t>
  </si>
  <si>
    <t>Размещение объектов использования атомной энергии, в том числе атомных станций, ядерных установок (за исключением создаваемых в научных целях), пунктов хранения ядерных материалов и радиоактивных веществ размещение обслуживающих и вспомогательных для электростанций сооружений; размещение объектов электросетевого хозяйства, обслуживающих атомные электростанции</t>
  </si>
  <si>
    <t>6.7.1</t>
  </si>
  <si>
    <t>Связь</t>
  </si>
  <si>
    <t>6.8</t>
  </si>
  <si>
    <t>Склад</t>
  </si>
  <si>
    <t>Размещение сооружений, имеющих назначение по временному хранению, распределению и перевалке грузов (за исключением хранения стратегических запасов), не являющихся частями производственных комплексов, на которых был создан груз: промышленные базы, склады, погрузочные терминалы и доки, нефтехранилища и нефтеналивные станции, газовые хранилища и обслуживающие их газоконденсатные и газоперекачивающие станции, элеваторы и продовольственные склады, за исключением железнодорожных перевалочных складов</t>
  </si>
  <si>
    <t>6.9</t>
  </si>
  <si>
    <t>Складские площадки</t>
  </si>
  <si>
    <t>Временное хранение, распределение и перевалка грузов (за исключением хранения стратегических запасов) на открытом воздухе</t>
  </si>
  <si>
    <t>6.9.1</t>
  </si>
  <si>
    <t>Обеспечение космической деятельности</t>
  </si>
  <si>
    <t>Размещение космодромов, стартовых комплексов и пусковых установок, командно-измерительных комплексов, центров и пунктов управления полетами космических объектов, пунктов приема, хранения и переработки информации, баз хранения космической техники, полигонов приземления космических объектов, объектов экспериментальной базы для отработки космической техники, центров и оборудования для подготовки космонавтов, других сооружений, используемых при осуществлении космической деятельности</t>
  </si>
  <si>
    <t>6.10</t>
  </si>
  <si>
    <t>Целлюлозно-бумажная промышленность</t>
  </si>
  <si>
    <t>Размещение объектов капитального строительства, предназначенных для целлюлозно-бумажного производства, производства целлюлозы, древесной массы, бумаги, картона и изделий из них, издательской и полиграфической деятельности, тиражирования записанных носителей информации</t>
  </si>
  <si>
    <t>6.11</t>
  </si>
  <si>
    <t>Научно-производственная деятельность</t>
  </si>
  <si>
    <t>Размещение технологических, промышленных, агропромышленных парков, бизнес-инкубаторов</t>
  </si>
  <si>
    <t>6.12</t>
  </si>
  <si>
    <t>Транспорт</t>
  </si>
  <si>
    <t>7.0</t>
  </si>
  <si>
    <t>Железнодорожный транспорт</t>
  </si>
  <si>
    <t>7.1</t>
  </si>
  <si>
    <t>Железнодорожные пути</t>
  </si>
  <si>
    <t>Размещение железнодорожных путей</t>
  </si>
  <si>
    <t>7.1.1</t>
  </si>
  <si>
    <t>Обслуживание железнодорожных перевозок</t>
  </si>
  <si>
    <t>Размещение зданий и сооружений, в том числе железнодорожных вокзалов и станций, а также устройств и объектов, необходимых для эксплуатации, содержания, строительства, реконструкции, ремонта наземных и подземных зданий, сооружений, устройств и других объектов железнодорожного транспорта; размещение погрузочно-разгрузочных площадок, прирельсовых складов (за исключением складов горюче-смазочных материалов и автозаправочных станций любых типов, а также складов, предназначенных для хранения опасных веществ и материалов, не предназначенных непосредственно для обеспечения железнодорожных перевозок) и иных объектов при условии соблюдения требований безопасности движения, установленных федеральными законами</t>
  </si>
  <si>
    <t>7.1.2</t>
  </si>
  <si>
    <t>Автомобильный транспорт</t>
  </si>
  <si>
    <t>7.2</t>
  </si>
  <si>
    <t>Размещение автомобильных дорог</t>
  </si>
  <si>
    <t>7.2.1</t>
  </si>
  <si>
    <t>Обслуживание перевозок пассажиров</t>
  </si>
  <si>
    <t>Размещение зданий и сооружений, предназначенных для обслуживания пассажиров, за исключением объектов капитального строительства, размещение которых предусмотрено содержанием вида разрешенного использования с кодом 7.6</t>
  </si>
  <si>
    <t>7.2.2</t>
  </si>
  <si>
    <t>Стоянки транспорта общего пользования</t>
  </si>
  <si>
    <t>Размещение стоянок транспортных средств, осуществляющих перевозки людей по установленному маршруту</t>
  </si>
  <si>
    <t>7.2.3</t>
  </si>
  <si>
    <t>Водный транспорт</t>
  </si>
  <si>
    <t>Размещение искусственно созданных для судоходства внутренних водных путей, размещение объектов капитального строительства внутренних водных путей, размещение объектов капитального строительства морских портов, размещение объектов капитального строительства, в том числе морских и речных портов, причалов, пристаней, гидротехнических сооружений, навигационного оборудования и других объектов, необходимых для обеспечения судоходства и водных перевозок, заправки водного транспорта</t>
  </si>
  <si>
    <t>7.3</t>
  </si>
  <si>
    <t>Воздушный транспорт</t>
  </si>
  <si>
    <t>Размещение аэродромов, вертолетных площадок (вертодромов), обустройство мест для приводнения и причаливания гидросамолетов, размещение радиотехнического обеспечения полетов и прочих объектов, необходимых для взлета и приземления (приводнения) воздушных судов, размещение аэропортов (аэровокзалов) и иных объектов, необходимых для посадки и высадки пассажиров и их сопутствующего обслуживания и обеспечения их безопасности, а также размещение объектов, необходимых для погрузки, разгрузки и хранения грузов, перемещаемых воздушным путем; размещение объектов, предназначенных для технического обслуживания и ремонта воздушных судов</t>
  </si>
  <si>
    <t>7.4</t>
  </si>
  <si>
    <t>Трубопроводный транспорт</t>
  </si>
  <si>
    <t>Размещение нефтепроводов, водопроводов, газопроводов и иных трубопроводов, а также иных зданий и сооружений, необходимых для эксплуатации названных трубопроводов</t>
  </si>
  <si>
    <t>7.5</t>
  </si>
  <si>
    <t>Внеуличный транспорт</t>
  </si>
  <si>
    <t>Размещение сооружений, необходимых для эксплуатации метрополитена, в том числе наземных путей метрополитена, посадочных станций, межстанционных переходов для пассажиров, электродепо, вентиляционных шахт; размещение наземных сооружений иных видов внеуличного транспорта (монорельсового транспорта, подвесных канатных дорог, фуникулеров)</t>
  </si>
  <si>
    <t>7.6</t>
  </si>
  <si>
    <t>Обеспечение обороны и безопасности</t>
  </si>
  <si>
    <t>Размещение объектов капитального строительства, необходимых для подготовки и поддержания в боевой готовности Вооруженных Сил Российской Федерации, других войск, воинских формирований и органов управлений ими (размещение военных организаций, внутренних войск, учреждений и других объектов, дислокация войск и сил флота), проведение воинских учений и других мероприятий, направленных на обеспечение боевой готовности воинских частей; размещение зданий военных училищ, военных институтов, военных университетов, военных академий; размещение объектов, обеспечивающих осуществление таможенной деятельности</t>
  </si>
  <si>
    <t>8.0</t>
  </si>
  <si>
    <t>Обеспечение вооруженных сил</t>
  </si>
  <si>
    <t>Размещение объектов капитального строительства, предназначенных для разработки, испытания, производства ремонта или уничтожения вооружения, техники военного назначения и боеприпасов; обустройство земельных участков в качестве испытательных полигонов, мест уничтожения вооружения и захоронения отходов, возникающих в связи с использованием, производством, ремонтом или уничтожением вооружений или боеприпасов; размещение объектов капитального строительства, необходимых для создания и хранения запасов материальных ценностей в государственном и мобилизационном резервах (хранилища, склады и другие объекты); размещение объектов, для обеспечения безопасности которых были созданы закрытые административно-территориальные образования</t>
  </si>
  <si>
    <t>8.1</t>
  </si>
  <si>
    <t>Охрана Государственной границы Российской Федерации</t>
  </si>
  <si>
    <t>Размещение инженерных сооружений и заграждений, пограничных знаков, коммуникаций и других объектов, необходимых для обеспечения защиты и охраны Государственной границы Российской Федерации, устройство пограничных просек и контрольных полос, размещение зданий для размещения пограничных воинских частей и органов управления ими, а также для размещения пунктов пропуска через Государственную границу Российской Федерации</t>
  </si>
  <si>
    <t>8.2</t>
  </si>
  <si>
    <t>Обеспечение внутреннего правопорядка</t>
  </si>
  <si>
    <t>Размещение объектов капитального строительства, необходимых для подготовки и поддержания в готовности органов внутренних дел, Росгвардии и спасательных служб, в которых существует военизированная служба; размещение объектов гражданской обороны, за исключением объектов гражданской обороны, являющихся частями производственных зданий</t>
  </si>
  <si>
    <t>8.3</t>
  </si>
  <si>
    <t>Обеспечение деятельности по исполнению наказаний</t>
  </si>
  <si>
    <t>Размещение объектов капитального строительства для создания мест лишения свободы (следственные изоляторы, тюрьмы, поселения)</t>
  </si>
  <si>
    <t>8.4</t>
  </si>
  <si>
    <t>Деятельность по особой охране и изучению природы</t>
  </si>
  <si>
    <t>Сохранение и изучение растительного и животного мира путем создания особо охраняемых природных территорий, в границах которых хозяйственная деятельность, кроме деятельности, связанной с охраной и изучением природы, не допускается (государственные природные заповедники, национальные и природные парки, памятники природы, дендрологические парки, ботанические сады, оранжереи)</t>
  </si>
  <si>
    <t>9.0</t>
  </si>
  <si>
    <t>Охрана природных территорий</t>
  </si>
  <si>
    <t>Сохранение отдельных естественных качеств окружающей природной среды путем ограничения хозяйственной деятельности в данной зоне, в частности: создание и уход за запретными полосами, создание и уход за защитными лесами, в том числе городскими лесами, лесами в лесопарках, и иная хозяйственная деятельность, разрешенная в защитных лесах, соблюдение режима использования природных ресурсов в заказниках, сохранение свойств земель, являющихся особо ценными</t>
  </si>
  <si>
    <t>9.1</t>
  </si>
  <si>
    <t>Сохранение и репродукция редких и (или) находящихся под угрозой исчезновения видов животных                                                                                                    (введено Приказом Росреестра от 20.04.2021 N П/0166)</t>
  </si>
  <si>
    <t>Осуществление хозяйственной деятельности, связанной с сохранением и репродукцией редких и (или) находящихся под угрозой исчезновения видов животных; размещение зданий, сооружений, используемых для содержания и (или) репродукции редких и (или) находящихся под угрозой исчезновения видов животных</t>
  </si>
  <si>
    <t>9.1.1</t>
  </si>
  <si>
    <t>Курортная деятельность</t>
  </si>
  <si>
    <t>Использование, в том числе с их извлечением, для лечения и оздоровления человека природных лечебных ресурсов (месторождения минеральных вод, лечебные грязи, рапой лиманов и озер, особый климат и иные природные факторы и условия, которые используются или могут использоваться для профилактики и лечения заболеваний человека), а также охрана лечебных ресурсов от истощения и уничтожения в границах первой зоны округа горно-санитарной или санитарной охраны лечебно-оздоровительных местностей и курорта</t>
  </si>
  <si>
    <t>9.2</t>
  </si>
  <si>
    <t>Санаторная деятельность</t>
  </si>
  <si>
    <t>Размещение санаториев, профилакториев, бальнеологических лечебниц, грязелечебниц, обеспечивающих оказание услуги по лечению и оздоровлению населения; обустройство лечебно-оздоровительных местностей (пляжи, бюветы, места добычи целебной грязи); размещение лечебно-оздоровительных лагерей</t>
  </si>
  <si>
    <t>9.2.1</t>
  </si>
  <si>
    <t>Историко-культурная деятельность</t>
  </si>
  <si>
    <t>Сохранение и изучение объектов культурного наследия народов Российской Федерации (памятников истории и культуры), в том числе: объектов археологического наследия, достопримечательных мест, мест бытования исторических промыслов, производств и ремесел, исторических поселений, недействующих военных и гражданских захоронений, объектов культурного наследия, хозяйственная деятельность, являющаяся историческим промыслом или ремеслом, а также хозяйственная деятельность, обеспечивающая познавательный туризм</t>
  </si>
  <si>
    <t>9.3</t>
  </si>
  <si>
    <t>Использование лесов</t>
  </si>
  <si>
    <t>10.0</t>
  </si>
  <si>
    <t>Заготовка древесины</t>
  </si>
  <si>
    <t>10.1</t>
  </si>
  <si>
    <t>10.2</t>
  </si>
  <si>
    <t>10.3</t>
  </si>
  <si>
    <t>10.4</t>
  </si>
  <si>
    <t>Общее пользование водными объектами</t>
  </si>
  <si>
    <t>Использование земельных участков, примыкающих к водным объектам способами, необходимыми для осуществления общего водопользования (водопользования, осуществляемого гражданами для личных нужд, а также забор (изъятие) водных ресурсов для целей питьевого и хозяйственно-бытового водоснабжения, купание, использование маломерных судов, водных мотоциклов и других технических средств, предназначенных для отдыха на водных объектах, водопой, если соответствующие запреты не установлены законодательством)</t>
  </si>
  <si>
    <t>11.1</t>
  </si>
  <si>
    <t>1,5</t>
  </si>
  <si>
    <t>Специальное пользование водными объектами</t>
  </si>
  <si>
    <t>Использование земельных участков, примыкающих к водным объектам способами, необходимыми для специального водопользования (забор водных ресурсов из поверхностных водных объектов, сброс сточных вод и (или) дренажных вод, проведение дноуглубительных, взрывных, буровых и других работ, связанных с изменением дна и берегов водных объектов)</t>
  </si>
  <si>
    <t>11.2</t>
  </si>
  <si>
    <t>Гидротехнические сооружения</t>
  </si>
  <si>
    <t>Размещение гидротехнических сооружений, необходимых для эксплуатации водохранилищ (плотин, водосбросов, водозаборных, водовыпускных и других гидротехнических сооружений, судопропускных сооружений, рыбозащитных и рыбопропускных сооружений, берегозащитных сооружений)</t>
  </si>
  <si>
    <t>11.3</t>
  </si>
  <si>
    <t>Земельные участки (территории) общего пользования</t>
  </si>
  <si>
    <t>12.0</t>
  </si>
  <si>
    <t>Улично-дорожная сеть</t>
  </si>
  <si>
    <t>Размещение объектов улично-дорожной сети: автомобильных дорог, трамвайных путей и пешеходных тротуаров в границах населенных пунктов, пешеходных переходов, бульваров, площадей, проездов, велодорожек и объектов велотранспортной и инженерной инфраструктуры; размещение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</t>
  </si>
  <si>
    <t>12.0.1</t>
  </si>
  <si>
    <t>Благоустройство территории</t>
  </si>
  <si>
    <t>Размещение декоративных, технических, планировочных, конструктивных устройств, элементов озеленения, различных видов оборудования и оформления, малых архитектурных форм, некапитальных нестационарных строений и сооружений, информационных щитов и указателей, применяемых как составные части благоустройства территории, общественных туалетов</t>
  </si>
  <si>
    <t>12.0.2</t>
  </si>
  <si>
    <t>Ритуальная деятельность</t>
  </si>
  <si>
    <t>Размещение кладбищ, крематориев и мест захоронения; размещение соответствующих культовых сооружений; осуществление деятельности по производству продукции ритуально-обрядового назначения</t>
  </si>
  <si>
    <t>12.1</t>
  </si>
  <si>
    <t>Специальная деятельность</t>
  </si>
  <si>
    <t>Размещение, хранение, захоронение, утилизация, накопление, обработка, обезвреживание отходов производства и потребления, медицинских отходов, биологических отходов, радиоактивных отходов, веществ, разрушающих озоновый слой, а также размещение объектов размещения отходов, захоронения, хранения, обезвреживания таких отходов (скотомогильников, мусоросжигательных и мусороперерабатывающих заводов, полигонов по захоронению и сортировке бытового мусора и отходов, мест сбора вещей для их вторичной переработки)</t>
  </si>
  <si>
    <t>12.2</t>
  </si>
  <si>
    <t>Запас</t>
  </si>
  <si>
    <t>Отсутствие хозяйственной деятельности</t>
  </si>
  <si>
    <t>12.3</t>
  </si>
  <si>
    <t>Земельные участки общего назначения</t>
  </si>
  <si>
    <t>Земельные участки, являющиеся имуществом общего пользования и предназначенные для общего использования правообладателями земельных участков, расположенных в границах территории ведения гражданами садоводства или огородничества для собственных нужд, и (или) для размещения объектов капитального строительства, относящихся к имуществу общего пользования</t>
  </si>
  <si>
    <t>13.0</t>
  </si>
  <si>
    <t>Ведение огородничества</t>
  </si>
  <si>
    <t>Осуществление отдыха и (или) выращивания гражданами для собственных нужд сельскохозяйственных культур; размещение хозяйственных построек, не являющихся объектами недвижимости, предназначенных для хранения инвентаря и урожая сельскохозяйственных культур</t>
  </si>
  <si>
    <t>13.1</t>
  </si>
  <si>
    <t>Ведение садоводства                                                                                   (в ред. Приказа Росреестра от 30.07.2021 N П/0326)</t>
  </si>
  <si>
    <t>Осуществление отдыха и (или) выращивания гражданами для собственных нужд сельскохозяйственных культур; размещение для собственных нужд садового дома, жилого дома, указанного в описании вида разрешенного использования с кодом 2.1, хозяйственных построек и гаражей для собственных нужд</t>
  </si>
  <si>
    <t>13.2</t>
  </si>
  <si>
    <t>Земельные участки, входящие в состав общего имущества собственников индивидуальных жилых домов в малоэтажном жилом комплексе                                                                       (введено Приказом Росреестра от 23.06.2022 N П/0246)</t>
  </si>
  <si>
    <t>Земельные участки, относящиеся к общему имуществу собственников индивидуальных жилых домов в малоэтажном жилом комплексе и предназначенные для удовлетворения потребностей собственников индивидуальных жилых домов в малоэтажном жилом комплексе и (или) для размещения объектов капитального строительства, иного имущества, относящегося к общему имуществу собственников индивидуальных жилых домов в малоэтажном жилом комплексе</t>
  </si>
  <si>
    <t>14.0</t>
  </si>
  <si>
    <t xml:space="preserve">Первый Заместитель Главы Администрации района                                                                               Д.А. Ширинский 
</t>
  </si>
  <si>
    <t>Гостиничное обслуживание  (в ред. Приказа Росреестра от 30.07.2021 N П/0326)</t>
  </si>
  <si>
    <t>Размещение зданий и сооружений, обеспечивающих поставку  электричества</t>
  </si>
  <si>
    <t>2025 год</t>
  </si>
  <si>
    <t>ИПН % (индекс потребительских цен) Постановление Правительства РС(Я) от 26.08.2024 N 388 "О прогнозе социально-экономического развития Республики Саха (Якутия)</t>
  </si>
  <si>
    <t>Председатель МКУ "КИО"                                                                                                                         Е.А. Куркова</t>
  </si>
  <si>
    <t>от _____декабря 2024г._______________</t>
  </si>
  <si>
    <t>на территории МО "Поселок Алмазный",  ГП "Поселок Светлый", МО "Поселок Чернышевский", сельских поселений Мирнинского района</t>
  </si>
  <si>
    <t>МО (СП) "Чуонинский наслег" МР "Мирнинский район" РС(Я)</t>
  </si>
  <si>
    <t>СП "Ботуобуйинский наслег"</t>
  </si>
  <si>
    <t>СП "Садынский национальный эвенкийский"</t>
  </si>
  <si>
    <t>ИПН % (индекс потребительских цен) Постановление Правительства РС(Я) от 02.09.2025 N 357 "О прогнозе социально-экономического развития Республики Саха (Якутия)</t>
  </si>
  <si>
    <t>5.3.1</t>
  </si>
  <si>
    <t>Рыболовство</t>
  </si>
  <si>
    <t>Различные виды деятельности в сфере охотничьего хозяйства, предусмотренные законодательством Российской Федерации в области охоты и сохранения охотничьих ресурсов                                                                      (в ред. Приказа Росреестра от 24.12.2024 N П/0426/24)</t>
  </si>
  <si>
    <t>6.1.1</t>
  </si>
  <si>
    <t>Разведка и добыча полезных ископаемых                              (в ред. Приказа Росреестра от 24.12.2024 N П/0426/24)</t>
  </si>
  <si>
    <t>Разведка и добыча полезных ископаемых; разработка технологий геологического изучения, разведки и добычи трудноизвлекаемых полезных ископаемых; размещение объектов капитального строительства, в том числе подземных, и некапитальных объектов в целях разведки и добычи полезных ископаемых; размещение объектов капитального строительства и некапитальных объектов, необходимых для подготовки сырья к транспортировке и (или) промышленной переработке; размещение объектов капитального строительства, предназначенных для проживания в них сотрудников, осуществляющих обслуживание зданий и сооружений, необходимых для целей недропользования, если добыча полезных ископаемых происходит на межселенной территории        (в ред. Приказа Росреестра от 24.12.2024 N П/0426/24)</t>
  </si>
  <si>
    <t>Осуществление геологического изучения недр                           (в ред. Приказа Росреестра от 24.12.2024 N П/0426/24)</t>
  </si>
  <si>
    <t>Государственное геологическое изучение недр (региональное геологическое изучение недр, геолого-геофизические работы, геологическая съемка, инженерно-геологические изыскания, создание государственной сети опорных геолого-геофизических профилей, параметрических и сверхглубоких скважин, государственный мониторинг состояния недр); геологическое изучение недр, включающее поиски и оценку месторождений полезных ископаемых; геологическое изучение недр и оценка пригодности участков недр для строительства и эксплуатации подземных сооружений, не связанных с добычей полезных ископаемых; размещение объектов капитального строительства, в том числе подземных, и некапитальных объектов в целях геологического изучения недр; размещение объектов капитального строительства, предназначенных для проживания в них сотрудников, осуществляющих обслуживание зданий и сооружений, необходимых для геологического изучения недр   (в ред. Приказа Росреестра от 24.12.2024 N П/0426/24)</t>
  </si>
  <si>
    <t>Деятельность, связанная с заготовкой древесины, заготовкой живицы, заготовкой и сбором недревесных лесных ресурсов, заготовкой пищевых лесных ресурсов и сбором лекарственных растений, выращиванием лесных плодовых, ягодных, декоративных растений, лекарственных растений, созданием лесных плантаций и их эксплуатацией, созданием лесных питомников и их эксплуатацией, созданием и эксплуатацией объектов лесоперерабатывающей инфраструктуры, осуществлением научно-исследовательской деятельности, образовательной деятельности, осуществлением рекреационной деятельности, осуществлением геологического изучения недр, с разведкой и добычей полезных ископаемых.
Содержание данного вида разрешенного использования включает в себя содержание видов разрешенного использования с кодами 6.1, 6.1.1, 10.1 - 10.10     (в ред. Приказа Росреестра от 24.12.2024 N П/0426/24)</t>
  </si>
  <si>
    <t>Предпринимательская деятельность, связанная с рубкой лесных насаждений, а также с вывозом из леса древесины                                                  (в ред. Приказа Росреестра от 24.12.2024 N П/0426/24)</t>
  </si>
  <si>
    <t>Заготовка живицы    (в ред. Приказа Росреестра от 24.12.2024 N П/0426/24)</t>
  </si>
  <si>
    <t>Предпринимательская деятельность, связанная с подсочкой хвойных лесных насаждений, хранением живицы и вывозом ее из леса   (в ред. Приказа Росреестра от 24.12.2024 N П/0426/24)</t>
  </si>
  <si>
    <t>Заготовка и сбор недревесных лесных ресурсов   (в ред. Приказа Росреестра от 24.12.2024 N П/0426/24)</t>
  </si>
  <si>
    <t>Предпринимательская деятельность, связанная с изъятием, хранением и вывозом недревесных лесных ресурсов (валежник, пни, береста, кора деревьев и кустарников, хворост, веточный корм, еловая, пихтовая, сосновая лапы, ели или деревья других хвойных пород для новогодних праздников, мох, лесная подстилка, камыш, тростник и подобные лесные ресурсы) из леса   (в ред. Приказа Росреестра от 24.12.2024 N П/0426/24)</t>
  </si>
  <si>
    <t>Заготовка пищевых лесных ресурсов и сбор лекарственных растений (в ред. Приказа Росреестра от 24.12.2024 N П/0426/24)</t>
  </si>
  <si>
    <t>Предпринимательская деятельность, связанная с изъятием, хранением и вывозом пищевых лесных ресурсов и лекарственных растений (дикорастущие плоды, ягоды, орехи, грибы, семена, березовый сок и подобные лесные ресурсы) из леса (в ред. Приказа Росреестра от 24.12.2024 N П/0426/24)</t>
  </si>
  <si>
    <t>10.5</t>
  </si>
  <si>
    <t>Выращивание лесных плодовых, ягодных, декоративных растений, лекарственных растений (введено Приказом Росреестра от 24.12.2024 N П/0426/24)</t>
  </si>
  <si>
    <t>Предпринимательская деятельность, связанная с получением плодов, ягод, декоративных растений, лекарственных растений и подобных лесных ресурсов (введено Приказом Росреестра от 24.12.2024 N П/0426/24)</t>
  </si>
  <si>
    <t>10.6</t>
  </si>
  <si>
    <t>Создание лесных плантаций и их эксплуатация (введено Приказом Росреестра от 24.12.2024 N П/0426/24)</t>
  </si>
  <si>
    <t>Предпринимательская деятельность, связанная с выращиванием лесных насаждений (введено Приказом Росреестра от 24.12.2024 N П/0426/24)</t>
  </si>
  <si>
    <t>10.7</t>
  </si>
  <si>
    <t>Создание лесных питомников и их эксплуатация (введено Приказом Росреестра от 24.12.2024 N П/0426/24)</t>
  </si>
  <si>
    <t>Деятельность, связанная с выращиванием саженцев, сеянцев основных лесных древесных пород (введено Приказом Росреестра от 24.12.2024 N П/0426/24)</t>
  </si>
  <si>
    <t>10.8</t>
  </si>
  <si>
    <t>10.9</t>
  </si>
  <si>
    <t>Создание и эксплуатация объектов лесоперерабатывающей инфраструктуры (введено Приказом Росреестра от 24.12.2024 N П/0426/24)</t>
  </si>
  <si>
    <t>Предпринимательская деятельность, связанная с созданием объектов переработки древесины и иных лесных ресурсов, производством продукции из них (введено Приказом Росреестра от 24.12.2024 N П/0426/24)</t>
  </si>
  <si>
    <t>Осуществление научно-исследовательской деятельности, образовательной деятельности в лесах (введено Приказом Росреестра от 24.12.2024 N П/0426/24)</t>
  </si>
  <si>
    <t>Научно-исследовательская деятельность (экспериментальная или теоретическая деятельность, направленная на получение новых знаний об экологической системе леса, проведение прикладных научных исследований, направленных на применение этих знаний для достижения практических целей и решения конкретных задач в области использования, охраны, защиты, воспроизводства лесов), образовательная деятельность (создание и использование на лесных участках полигонов, опытных площадок для изучения природы леса, обучения методам таксации леса, технологии рубок лесных насаждений, работ по охране, защите, воспроизводству лесов и других мероприятий в области изучения, использования, охраны, защиты, воспроизводства лесов, иных компонентов лесных экосистем, объектов необходимой лесной инфраструктуры для закрепления на практике у обучающихся специальных знаний и навыков) (введено Приказом Росреестра от 24.12.2024 N П/0426/24)</t>
  </si>
  <si>
    <t>10.10</t>
  </si>
  <si>
    <t>Осуществление рекреационной деятельности в лесах (введено Приказом Росреестра от 24.12.2024 N П/0426/24)</t>
  </si>
  <si>
    <t>Рекреационная деятельность, связанная с выполнением работ и оказанием услуг в сфере туризма, физической культуры и спорта, организации отдыха и укрепления здоровья граждан (введено Приказом Росреестра от 24.12.2024 N П/0426/24)</t>
  </si>
  <si>
    <t>Ставки арендной платы за земельные участки, находящиеся в собственности муниципального района «Мирнинский район» Республики Саха (Якутия), за земельные участки, государственная собственность на которые не разграничена, расположенные на межселенных территориях Мирнинского района Республики Саха (Якутия) и на территориях сельских поселений Мирнинского района (СП "Ботуобуйинский наслег", МО (СП) "Чуонинский наслег" МР "Мирнинский район" РС(Я), СП "Садынский национальный эвенкийский наслег") на 2026 год.</t>
  </si>
  <si>
    <t>2026 год</t>
  </si>
  <si>
    <t>Размещение объектов гидроэнергетики и других электростанций, размещение обслуживающих и вспомогательных для электростанций сооружений (золоотвалов, гидротехнических сооружений)</t>
  </si>
  <si>
    <t xml:space="preserve">Размещение объектов тепловых станций
</t>
  </si>
  <si>
    <t>Размещение других объектов электросетевого хозяйства, за исключением объектов энергетики, размещение которых предусмотрено содержанием вида разрешенного использования с кодом 3.1</t>
  </si>
  <si>
    <t>Все категории земель</t>
  </si>
  <si>
    <r>
      <rPr>
        <sz val="10"/>
        <rFont val="Times New Roman"/>
        <family val="1"/>
        <charset val="204"/>
      </rPr>
      <t>Деятельность в сфере охотничьего хозяйства</t>
    </r>
    <r>
      <rPr>
        <strike/>
        <sz val="10"/>
        <rFont val="Times New Roman"/>
        <family val="1"/>
        <charset val="204"/>
      </rPr>
      <t xml:space="preserve">                             </t>
    </r>
    <r>
      <rPr>
        <sz val="10"/>
        <rFont val="Times New Roman"/>
        <family val="1"/>
        <charset val="204"/>
      </rPr>
      <t xml:space="preserve">  (в ред. Приказа Росреестра от 24.12.2024 N П/0426/24)</t>
    </r>
  </si>
  <si>
    <t>Собственность МР "Мирнинский район" РС(Я)</t>
  </si>
  <si>
    <t>на территории ГП "Город Мирный"</t>
  </si>
  <si>
    <t>на территории ГП "Город Удачный"</t>
  </si>
  <si>
    <t>на территории ГП "Поселок Айхал"</t>
  </si>
  <si>
    <t>на территории ГП "Поселок Алмазный",  ГП "Поселок Светлый", ГП "Поселок Чернышевский", сельских поселений Мирнинского района</t>
  </si>
  <si>
    <t>Деятельность, связанная с добычей (выловом) водных биологических ресурсов, приемкой, обработкой, перегрузкой, транспортировкой, хранением и выгрузкой уловов водных биологических ресурсов, производством рыбной продукции                                           (в ред. Приказа Росреестра от 24.12.2024 N П/0426/24)</t>
  </si>
  <si>
    <t>ставка налога на 2026 год</t>
  </si>
  <si>
    <t>СП БН</t>
  </si>
  <si>
    <t>СП ЧН</t>
  </si>
  <si>
    <t>СП СН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</si>
  <si>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продукции</t>
  </si>
  <si>
    <t>Размещение зданий и сооружений в целях обеспечения физических и юридических лиц коммунальными услугами. Содержание данного вида разрешенного использования включает в себя содержание видов разрешенного использования с кодами 3.1.1 - 3.1.2</t>
  </si>
  <si>
    <t>Размещение зданий, предназначенных для оказания гражданам социальной помощи. Содержание данного вида разрешенного использования включает в себя содержание видов разрешенного использования с кодами 3.2.1 - 3.2.4</t>
  </si>
  <si>
    <t>Размещение объектов капитального строительства, предназначенных для оказания гражданам медицинской помощи. Содержание данного вида разрешенного использования включает в себя содержание видов разрешенного использования с кодами 3.4.1 - 3.4.2</t>
  </si>
  <si>
    <t>Размещение объектов капитального строительства, предназначенных для воспитания, образования и просвещения. Содержание данного вида разрешенного использования включает в себя содержание видов разрешенного использования с кодами 3.5.1 - 3.5.2</t>
  </si>
  <si>
    <t>Размещение зданий и сооружений, предназначенных для размещения объектов культуры. Содержание данного вида разрешенного использования включает в себя содержание видов разрешенного использования с кодами 3.6.1 - 3.6.3</t>
  </si>
  <si>
    <t>Размещение зданий и сооружений религиозного использования. Содержание данного вида разрешенного использования включает в себя содержание видов разрешенного использования с кодами 3.7.1 - 3.7.2</t>
  </si>
  <si>
    <t>Размещение зданий, предназначенных для размещения органов и организаций общественного управления. Содержание данного вида разрешенного использования включает в себя содержание видов разрешенного использования с кодами 3.8.1 - 3.8.2</t>
  </si>
  <si>
    <t>Размещение зданий и сооружений для обеспечения научной деятельности. Содержание данного вида разрешенного использования включает в себя содержание видов разрешенного использования с кодами 3.9.1 - 3.9.3</t>
  </si>
  <si>
    <t>Размещение объектов капитального строительства, предназначенных для оказания ветеринарных услуг, содержания или разведения животных, не являющихся сельскохозяйственными, под надзором человека. Содержание данного вида разрешенного использования включает в себя содержание видов разрешенного использования с кодами 3.10.1 - 3.10.2</t>
  </si>
  <si>
    <t>Размещение объектов капитального строительства в целях извлечения прибыли на основании торговой, банковской и иной предпринимательской деятельности. Содержание данного вида разрешенного использования включает в себя содержание видов разрешенного использования, предусмотренных кодами 4.1 - 4.10</t>
  </si>
  <si>
    <t>Размещение объектов капитального строительства, общей площадью свыше 5000 кв. м с целью размещения одной или нескольких организаций, осуществляющих продажу товаров, и (или) оказание услуг в соответствии с содержанием видов разрешенного использования с кодами 4.5, 4.6, 4.8 - 4.8.2; размещение гаражей и (или) стоянок для автомобилей сотрудников и посетителей торгового центра</t>
  </si>
  <si>
    <t>Размещение зданий и сооружений, предназначенных для развлечения. Содержание данного вида разрешенного использования включает в себя содержание видов разрешенного использования с кодами 4.8.1 - 4.8.3</t>
  </si>
  <si>
    <t>Размещение постоянных или временных гаражей, стоянок для хранения служебного автотранспорта, используемого в целях осуществления видов деятельности, предусмотренных видами разрешенного использования с кодами 3.0, 4.0, а также для стоянки и хранения транспортных средств общего пользования, в том числе в депо</t>
  </si>
  <si>
    <t>Размещение зданий и сооружений дорожного сервиса. Содержание данного вида разрешенного использования включает в себя содержание видов разрешенного использования с кодами 4.9.1.1 - 4.9.1.4</t>
  </si>
  <si>
    <t>Обустройство мест для занятия спортом, физической культурой, пешими или верховыми прогулками, отдыха и туризма, наблюдения за природой, пикников, охоты, рыбалки и иной деятельности; создание и уход за городскими лесами, скверами, прудами, озерами, водохранилищами, пляжами, а также обустройство мест отдыха в них. Содержание данного вида разрешенного использования включает в себя содержание видов разрешенного использования с кодами 5.1 - 5.5</t>
  </si>
  <si>
    <t>Размещение зданий и сооружений для занятия спортом. Содержание данного вида разрешенного использования включает в себя содержание видов разрешенного использования с кодами 5.1.1 - 5.1.7</t>
  </si>
  <si>
    <t>Размещение объектов связи, радиовещания, телевидения, включая воздушные радиорелейные, надземные и подземные кабельные линии связи, линии радиофикации, антенные поля, усилительные пункты на кабельных линиях связи, инфраструктуру спутниковой связи и телерадиовещания, за исключением объектов связи, размещение которых предусмотрено содержанием видов разрешенного использования с кодами 3.1.1, 3.2.3</t>
  </si>
  <si>
    <t>Размещение различного рода путей сообщения и сооружений, используемых для перевозки людей или грузов либо передачи веществ. Содержание данного вида разрешенного использования включает в себя содержание видов разрешенного использования с кодами 7.1 - 7.5</t>
  </si>
  <si>
    <t>Размещение объектов капитального строительства железнодорожного транспорта. Содержание данного вида разрешенного использования включает в себя содержание видов разрешенного использования с кодами 7.1.1 - 7.1.2</t>
  </si>
  <si>
    <t>Размещение зданий и сооружений автомобильного транспорта. Содержание данного вида разрешенного использования включает в себя содержание видов разрешенного использования с кодами 7.2.1 - 7.2.3</t>
  </si>
  <si>
    <t>Размещение автомобильных дорог за пределами населенных пунктов и технически связанных с ними сооружений,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средств; размещение объектов, предназначенных для размещения постов органов внутренних дел, ответственных за безопасность дорожного движения</t>
  </si>
  <si>
    <t>Земельные участки общего пользования. Содержание данного вида разрешенного использования включает в себя содержание видов разрешенного использования с кодами 12.0.1 - 12.0.2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</si>
</sst>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trike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.8000000000000007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2">
    <xf numFmtId="0" fontId="0" fillId="0" borderId="0" xfId="0"/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" fontId="1" fillId="1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4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4" fontId="2" fillId="6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4" fontId="2" fillId="0" borderId="3" xfId="0" applyNumberFormat="1" applyFont="1" applyFill="1" applyBorder="1" applyAlignment="1" applyProtection="1">
      <alignment horizontal="center" vertical="center"/>
      <protection locked="0"/>
    </xf>
    <xf numFmtId="4" fontId="2" fillId="0" borderId="4" xfId="0" applyNumberFormat="1" applyFont="1" applyFill="1" applyBorder="1" applyAlignment="1" applyProtection="1">
      <alignment horizontal="center" vertical="center"/>
      <protection locked="0"/>
    </xf>
    <xf numFmtId="4" fontId="2" fillId="0" borderId="5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8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 applyProtection="1">
      <alignment horizontal="center" vertical="center"/>
      <protection locked="0"/>
    </xf>
    <xf numFmtId="4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10" borderId="0" xfId="0" applyFont="1" applyFill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Alignment="1" applyProtection="1">
      <alignment horizontal="center" vertical="center"/>
      <protection locked="0"/>
    </xf>
    <xf numFmtId="4" fontId="2" fillId="5" borderId="0" xfId="0" applyNumberFormat="1" applyFont="1" applyFill="1" applyAlignment="1" applyProtection="1">
      <alignment horizontal="center" vertical="center"/>
      <protection locked="0"/>
    </xf>
    <xf numFmtId="4" fontId="2" fillId="6" borderId="1" xfId="0" applyNumberFormat="1" applyFont="1" applyFill="1" applyBorder="1" applyAlignment="1" applyProtection="1">
      <alignment horizontal="center" vertical="center"/>
      <protection locked="0"/>
    </xf>
    <xf numFmtId="4" fontId="2" fillId="10" borderId="0" xfId="0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4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10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1" fontId="2" fillId="10" borderId="2" xfId="0" applyNumberFormat="1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49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6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10" borderId="2" xfId="0" applyNumberFormat="1" applyFont="1" applyFill="1" applyBorder="1" applyAlignment="1" applyProtection="1">
      <alignment horizontal="center" vertical="center"/>
      <protection locked="0"/>
    </xf>
    <xf numFmtId="4" fontId="2" fillId="10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10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10" borderId="9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4" fontId="2" fillId="8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 applyProtection="1">
      <alignment horizontal="center" vertical="center"/>
      <protection locked="0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0" xfId="0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Fill="1" applyBorder="1" applyAlignment="1" applyProtection="1">
      <alignment horizontal="center" vertical="center"/>
      <protection locked="0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4" fontId="1" fillId="7" borderId="2" xfId="0" applyNumberFormat="1" applyFont="1" applyFill="1" applyBorder="1" applyAlignment="1" applyProtection="1">
      <alignment horizontal="center" vertical="center"/>
      <protection locked="0"/>
    </xf>
    <xf numFmtId="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164" fontId="1" fillId="4" borderId="2" xfId="0" applyNumberFormat="1" applyFont="1" applyFill="1" applyBorder="1" applyAlignment="1" applyProtection="1">
      <alignment horizontal="center" vertical="center"/>
      <protection locked="0"/>
    </xf>
    <xf numFmtId="4" fontId="1" fillId="3" borderId="2" xfId="0" applyNumberFormat="1" applyFont="1" applyFill="1" applyBorder="1" applyAlignment="1" applyProtection="1">
      <alignment horizontal="center" vertical="center"/>
      <protection locked="0"/>
    </xf>
    <xf numFmtId="4" fontId="2" fillId="9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4" fontId="1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" fontId="2" fillId="0" borderId="10" xfId="0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Fill="1" applyBorder="1" applyAlignment="1" applyProtection="1">
      <alignment horizontal="center" vertical="center"/>
      <protection locked="0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4" fontId="2" fillId="9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0" fontId="1" fillId="10" borderId="6" xfId="0" applyFont="1" applyFill="1" applyBorder="1" applyAlignment="1" applyProtection="1">
      <alignment horizontal="center" vertical="center"/>
      <protection locked="0"/>
    </xf>
    <xf numFmtId="0" fontId="1" fillId="10" borderId="12" xfId="0" applyFont="1" applyFill="1" applyBorder="1" applyAlignment="1" applyProtection="1">
      <alignment horizontal="center" vertical="center"/>
      <protection locked="0"/>
    </xf>
    <xf numFmtId="0" fontId="1" fillId="10" borderId="6" xfId="0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1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4" fontId="2" fillId="1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4" fontId="2" fillId="9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1"/>
  <sheetViews>
    <sheetView tabSelected="1" zoomScale="70" zoomScaleNormal="70" zoomScalePageLayoutView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N13" sqref="AN13"/>
    </sheetView>
  </sheetViews>
  <sheetFormatPr defaultRowHeight="12.75" outlineLevelCol="1" x14ac:dyDescent="0.25"/>
  <cols>
    <col min="1" max="1" width="43.140625" style="66" customWidth="1"/>
    <col min="2" max="2" width="38.7109375" style="66" customWidth="1"/>
    <col min="3" max="3" width="16.42578125" style="241" customWidth="1"/>
    <col min="4" max="4" width="16" style="241" customWidth="1"/>
    <col min="5" max="7" width="16.42578125" style="228" hidden="1" customWidth="1" outlineLevel="1"/>
    <col min="8" max="12" width="14.140625" style="228" hidden="1" customWidth="1" outlineLevel="1"/>
    <col min="13" max="13" width="14.140625" style="228" hidden="1" customWidth="1" outlineLevel="1" collapsed="1"/>
    <col min="14" max="15" width="14.140625" style="228" hidden="1" customWidth="1" outlineLevel="1"/>
    <col min="16" max="16" width="14.5703125" style="228" hidden="1" customWidth="1" outlineLevel="1"/>
    <col min="17" max="17" width="14" style="228" hidden="1" customWidth="1" outlineLevel="1"/>
    <col min="18" max="18" width="11.85546875" style="228" hidden="1" customWidth="1" outlineLevel="1"/>
    <col min="19" max="19" width="14.42578125" style="228" hidden="1" customWidth="1" outlineLevel="1"/>
    <col min="20" max="20" width="13.140625" style="228" hidden="1" customWidth="1" outlineLevel="1"/>
    <col min="21" max="21" width="13.140625" style="229" hidden="1" customWidth="1" outlineLevel="1" collapsed="1"/>
    <col min="22" max="28" width="13.140625" style="229" hidden="1" customWidth="1" outlineLevel="1"/>
    <col min="29" max="29" width="13.140625" style="229" hidden="1" customWidth="1" outlineLevel="1" collapsed="1"/>
    <col min="30" max="30" width="13.140625" style="229" hidden="1" customWidth="1" outlineLevel="1"/>
    <col min="31" max="31" width="15.42578125" style="229" hidden="1" customWidth="1" outlineLevel="1"/>
    <col min="32" max="36" width="13.140625" style="229" hidden="1" customWidth="1" outlineLevel="1"/>
    <col min="37" max="37" width="15" style="230" hidden="1" customWidth="1" outlineLevel="1"/>
    <col min="38" max="38" width="17.140625" style="230" hidden="1" customWidth="1" collapsed="1"/>
    <col min="39" max="39" width="12.140625" style="66" customWidth="1"/>
    <col min="40" max="40" width="11.140625" style="66" customWidth="1"/>
    <col min="41" max="41" width="13.7109375" style="66" customWidth="1"/>
    <col min="42" max="42" width="16.7109375" style="66" customWidth="1"/>
    <col min="43" max="43" width="14.7109375" style="66" customWidth="1"/>
    <col min="44" max="44" width="12" style="66" customWidth="1"/>
    <col min="45" max="45" width="13.7109375" style="66" customWidth="1"/>
    <col min="46" max="46" width="12.140625" style="66" customWidth="1"/>
    <col min="47" max="50" width="8.7109375" style="64" hidden="1" customWidth="1" outlineLevel="1"/>
    <col min="51" max="51" width="8.85546875" style="65" hidden="1" customWidth="1" outlineLevel="1"/>
    <col min="52" max="52" width="9.140625" style="65" hidden="1" customWidth="1" outlineLevel="1"/>
    <col min="53" max="53" width="9.140625" style="64" hidden="1" customWidth="1" outlineLevel="1"/>
    <col min="54" max="54" width="13" style="66" hidden="1" customWidth="1" outlineLevel="1"/>
    <col min="55" max="55" width="9.140625" style="66" hidden="1" customWidth="1" outlineLevel="1"/>
    <col min="56" max="56" width="15.7109375" style="66" hidden="1" customWidth="1" outlineLevel="1"/>
    <col min="57" max="57" width="9.140625" style="66" hidden="1" customWidth="1" outlineLevel="1"/>
    <col min="58" max="58" width="9.140625" style="67" hidden="1" customWidth="1" outlineLevel="1"/>
    <col min="59" max="59" width="9.140625" style="66" hidden="1" customWidth="1" outlineLevel="1"/>
    <col min="60" max="60" width="9.140625" style="66" collapsed="1"/>
    <col min="61" max="16384" width="9.140625" style="66"/>
  </cols>
  <sheetData>
    <row r="1" spans="1:59" x14ac:dyDescent="0.25"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239" t="s">
        <v>0</v>
      </c>
      <c r="AI1" s="239"/>
      <c r="AJ1" s="239"/>
      <c r="AK1" s="239"/>
      <c r="AL1" s="66"/>
    </row>
    <row r="2" spans="1:59" x14ac:dyDescent="0.25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239" t="s">
        <v>1</v>
      </c>
      <c r="AI2" s="239"/>
      <c r="AJ2" s="239"/>
      <c r="AK2" s="239"/>
      <c r="AL2" s="66"/>
    </row>
    <row r="3" spans="1:59" x14ac:dyDescent="0.25"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239" t="s">
        <v>512</v>
      </c>
      <c r="AI3" s="239"/>
      <c r="AJ3" s="239"/>
      <c r="AK3" s="239"/>
      <c r="AL3" s="66"/>
    </row>
    <row r="4" spans="1:59" ht="12.75" customHeight="1" x14ac:dyDescent="0.25">
      <c r="A4" s="68" t="s">
        <v>552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  <c r="AD4" s="69"/>
      <c r="AE4" s="69"/>
      <c r="AF4" s="69"/>
      <c r="AG4" s="69"/>
      <c r="AH4" s="66"/>
      <c r="AI4" s="66"/>
      <c r="AJ4" s="66"/>
      <c r="AK4" s="240"/>
      <c r="AL4" s="240"/>
    </row>
    <row r="5" spans="1:59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/>
      <c r="AD5" s="69"/>
      <c r="AE5" s="69"/>
      <c r="AF5" s="69"/>
      <c r="AG5" s="69"/>
      <c r="AH5" s="69"/>
      <c r="AI5" s="69"/>
      <c r="AJ5" s="69"/>
      <c r="AK5" s="70"/>
      <c r="AL5" s="70"/>
    </row>
    <row r="6" spans="1:59" ht="19.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9"/>
      <c r="AD6" s="69"/>
      <c r="AE6" s="69"/>
      <c r="AF6" s="69"/>
      <c r="AG6" s="69"/>
      <c r="AH6" s="69"/>
      <c r="AI6" s="69"/>
      <c r="AJ6" s="69"/>
      <c r="AK6" s="70"/>
      <c r="AL6" s="70"/>
    </row>
    <row r="7" spans="1:59" ht="19.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  <c r="AD7" s="69"/>
      <c r="AE7" s="69"/>
      <c r="AF7" s="69"/>
      <c r="AG7" s="69"/>
      <c r="AH7" s="69"/>
      <c r="AI7" s="69"/>
      <c r="AJ7" s="69"/>
      <c r="AK7" s="70"/>
      <c r="AL7" s="70"/>
    </row>
    <row r="8" spans="1:59" x14ac:dyDescent="0.25">
      <c r="E8" s="71" t="s">
        <v>2</v>
      </c>
      <c r="F8" s="71"/>
      <c r="G8" s="71"/>
      <c r="H8" s="71"/>
      <c r="I8" s="72"/>
      <c r="J8" s="72"/>
      <c r="K8" s="72"/>
      <c r="L8" s="73"/>
      <c r="M8" s="74" t="s">
        <v>3</v>
      </c>
      <c r="N8" s="74"/>
      <c r="O8" s="74"/>
      <c r="P8" s="74"/>
      <c r="Q8" s="74"/>
      <c r="R8" s="74"/>
      <c r="S8" s="74"/>
      <c r="T8" s="74"/>
      <c r="U8" s="56" t="s">
        <v>4</v>
      </c>
      <c r="V8" s="56"/>
      <c r="W8" s="56"/>
      <c r="X8" s="56"/>
      <c r="Y8" s="56"/>
      <c r="Z8" s="56"/>
      <c r="AA8" s="56"/>
      <c r="AB8" s="56"/>
      <c r="AC8" s="56" t="s">
        <v>509</v>
      </c>
      <c r="AD8" s="56"/>
      <c r="AE8" s="56"/>
      <c r="AF8" s="56"/>
      <c r="AG8" s="56"/>
      <c r="AH8" s="56"/>
      <c r="AI8" s="56"/>
      <c r="AJ8" s="56"/>
      <c r="AK8" s="75"/>
      <c r="AL8" s="75"/>
      <c r="AM8" s="238" t="s">
        <v>553</v>
      </c>
      <c r="AN8" s="238"/>
      <c r="AO8" s="238"/>
      <c r="AP8" s="238"/>
      <c r="AQ8" s="238"/>
      <c r="AR8" s="238"/>
      <c r="AS8" s="238"/>
      <c r="AT8" s="238"/>
      <c r="BB8" s="76"/>
      <c r="BC8" s="76"/>
      <c r="BD8" s="76"/>
      <c r="BE8" s="76"/>
      <c r="BG8" s="76"/>
    </row>
    <row r="9" spans="1:59" ht="12.75" customHeight="1" x14ac:dyDescent="0.25">
      <c r="A9" s="48" t="s">
        <v>5</v>
      </c>
      <c r="B9" s="48" t="s">
        <v>6</v>
      </c>
      <c r="C9" s="48" t="s">
        <v>7</v>
      </c>
      <c r="D9" s="48" t="s">
        <v>8</v>
      </c>
      <c r="E9" s="77" t="s">
        <v>9</v>
      </c>
      <c r="F9" s="77"/>
      <c r="G9" s="77"/>
      <c r="H9" s="77"/>
      <c r="I9" s="77" t="s">
        <v>10</v>
      </c>
      <c r="J9" s="77" t="s">
        <v>11</v>
      </c>
      <c r="K9" s="77" t="s">
        <v>12</v>
      </c>
      <c r="L9" s="77" t="s">
        <v>13</v>
      </c>
      <c r="M9" s="78" t="s">
        <v>9</v>
      </c>
      <c r="N9" s="78"/>
      <c r="O9" s="78"/>
      <c r="P9" s="78"/>
      <c r="Q9" s="79" t="s">
        <v>10</v>
      </c>
      <c r="R9" s="78" t="s">
        <v>11</v>
      </c>
      <c r="S9" s="78" t="s">
        <v>12</v>
      </c>
      <c r="T9" s="78" t="s">
        <v>13</v>
      </c>
      <c r="U9" s="80" t="s">
        <v>9</v>
      </c>
      <c r="V9" s="80"/>
      <c r="W9" s="80"/>
      <c r="X9" s="80"/>
      <c r="Y9" s="81" t="s">
        <v>10</v>
      </c>
      <c r="Z9" s="80" t="s">
        <v>11</v>
      </c>
      <c r="AA9" s="80" t="s">
        <v>12</v>
      </c>
      <c r="AB9" s="80" t="s">
        <v>13</v>
      </c>
      <c r="AC9" s="80" t="s">
        <v>9</v>
      </c>
      <c r="AD9" s="80"/>
      <c r="AE9" s="80"/>
      <c r="AF9" s="80"/>
      <c r="AG9" s="81" t="s">
        <v>514</v>
      </c>
      <c r="AH9" s="80" t="s">
        <v>515</v>
      </c>
      <c r="AI9" s="80" t="s">
        <v>516</v>
      </c>
      <c r="AJ9" s="80" t="s">
        <v>13</v>
      </c>
      <c r="AK9" s="82" t="s">
        <v>510</v>
      </c>
      <c r="AL9" s="83" t="s">
        <v>517</v>
      </c>
      <c r="AM9" s="80" t="s">
        <v>559</v>
      </c>
      <c r="AN9" s="80"/>
      <c r="AO9" s="80"/>
      <c r="AP9" s="80"/>
      <c r="AQ9" s="81" t="s">
        <v>514</v>
      </c>
      <c r="AR9" s="80" t="s">
        <v>515</v>
      </c>
      <c r="AS9" s="80" t="s">
        <v>516</v>
      </c>
      <c r="AT9" s="80" t="s">
        <v>13</v>
      </c>
      <c r="AU9" s="84" t="s">
        <v>565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</row>
    <row r="10" spans="1:59" ht="25.5" customHeight="1" x14ac:dyDescent="0.25">
      <c r="A10" s="48"/>
      <c r="B10" s="48"/>
      <c r="C10" s="48"/>
      <c r="D10" s="48"/>
      <c r="E10" s="77"/>
      <c r="F10" s="77"/>
      <c r="G10" s="77"/>
      <c r="H10" s="77"/>
      <c r="I10" s="77"/>
      <c r="J10" s="77"/>
      <c r="K10" s="77"/>
      <c r="L10" s="77"/>
      <c r="M10" s="78"/>
      <c r="N10" s="78"/>
      <c r="O10" s="78"/>
      <c r="P10" s="78"/>
      <c r="Q10" s="79"/>
      <c r="R10" s="78"/>
      <c r="S10" s="78"/>
      <c r="T10" s="78"/>
      <c r="U10" s="80"/>
      <c r="V10" s="80"/>
      <c r="W10" s="80"/>
      <c r="X10" s="80"/>
      <c r="Y10" s="81"/>
      <c r="Z10" s="80"/>
      <c r="AA10" s="80"/>
      <c r="AB10" s="80"/>
      <c r="AC10" s="80"/>
      <c r="AD10" s="80"/>
      <c r="AE10" s="80"/>
      <c r="AF10" s="80"/>
      <c r="AG10" s="81"/>
      <c r="AH10" s="80"/>
      <c r="AI10" s="80"/>
      <c r="AJ10" s="80"/>
      <c r="AK10" s="82"/>
      <c r="AL10" s="85"/>
      <c r="AM10" s="80"/>
      <c r="AN10" s="80"/>
      <c r="AO10" s="80"/>
      <c r="AP10" s="80"/>
      <c r="AQ10" s="81"/>
      <c r="AR10" s="80"/>
      <c r="AS10" s="80"/>
      <c r="AT10" s="80"/>
      <c r="AU10" s="86" t="s">
        <v>14</v>
      </c>
      <c r="AV10" s="86"/>
      <c r="AW10" s="86"/>
      <c r="AX10" s="86"/>
      <c r="AY10" s="87" t="s">
        <v>15</v>
      </c>
      <c r="AZ10" s="88"/>
      <c r="BA10" s="89" t="s">
        <v>16</v>
      </c>
      <c r="BB10" s="90" t="s">
        <v>17</v>
      </c>
      <c r="BC10" s="90" t="s">
        <v>18</v>
      </c>
      <c r="BD10" s="90" t="s">
        <v>19</v>
      </c>
      <c r="BE10" s="90" t="s">
        <v>566</v>
      </c>
      <c r="BF10" s="91" t="s">
        <v>567</v>
      </c>
      <c r="BG10" s="90" t="s">
        <v>568</v>
      </c>
    </row>
    <row r="11" spans="1:59" ht="145.5" customHeight="1" x14ac:dyDescent="0.25">
      <c r="A11" s="48"/>
      <c r="B11" s="48"/>
      <c r="C11" s="48"/>
      <c r="D11" s="48"/>
      <c r="E11" s="92" t="s">
        <v>20</v>
      </c>
      <c r="F11" s="92" t="s">
        <v>21</v>
      </c>
      <c r="G11" s="92" t="s">
        <v>22</v>
      </c>
      <c r="H11" s="92" t="s">
        <v>23</v>
      </c>
      <c r="I11" s="77"/>
      <c r="J11" s="77"/>
      <c r="K11" s="77"/>
      <c r="L11" s="77"/>
      <c r="M11" s="93" t="s">
        <v>20</v>
      </c>
      <c r="N11" s="93" t="s">
        <v>21</v>
      </c>
      <c r="O11" s="93" t="s">
        <v>22</v>
      </c>
      <c r="P11" s="93" t="s">
        <v>23</v>
      </c>
      <c r="Q11" s="79"/>
      <c r="R11" s="78"/>
      <c r="S11" s="78"/>
      <c r="T11" s="78"/>
      <c r="U11" s="94" t="s">
        <v>20</v>
      </c>
      <c r="V11" s="94" t="s">
        <v>21</v>
      </c>
      <c r="W11" s="94" t="s">
        <v>22</v>
      </c>
      <c r="X11" s="94" t="s">
        <v>23</v>
      </c>
      <c r="Y11" s="81"/>
      <c r="Z11" s="80"/>
      <c r="AA11" s="80"/>
      <c r="AB11" s="80"/>
      <c r="AC11" s="94" t="s">
        <v>20</v>
      </c>
      <c r="AD11" s="94" t="s">
        <v>21</v>
      </c>
      <c r="AE11" s="94" t="s">
        <v>22</v>
      </c>
      <c r="AF11" s="94" t="s">
        <v>513</v>
      </c>
      <c r="AG11" s="81"/>
      <c r="AH11" s="80"/>
      <c r="AI11" s="80"/>
      <c r="AJ11" s="80"/>
      <c r="AK11" s="82"/>
      <c r="AL11" s="95"/>
      <c r="AM11" s="94" t="s">
        <v>560</v>
      </c>
      <c r="AN11" s="94" t="s">
        <v>561</v>
      </c>
      <c r="AO11" s="94" t="s">
        <v>562</v>
      </c>
      <c r="AP11" s="94" t="s">
        <v>563</v>
      </c>
      <c r="AQ11" s="81"/>
      <c r="AR11" s="80"/>
      <c r="AS11" s="80"/>
      <c r="AT11" s="80"/>
      <c r="AU11" s="96" t="s">
        <v>24</v>
      </c>
      <c r="AV11" s="96" t="s">
        <v>25</v>
      </c>
      <c r="AW11" s="96" t="s">
        <v>26</v>
      </c>
      <c r="AX11" s="96" t="s">
        <v>27</v>
      </c>
      <c r="AY11" s="97" t="s">
        <v>24</v>
      </c>
      <c r="AZ11" s="97" t="s">
        <v>25</v>
      </c>
      <c r="BA11" s="89" t="s">
        <v>28</v>
      </c>
      <c r="BB11" s="98"/>
      <c r="BC11" s="98"/>
      <c r="BD11" s="98"/>
      <c r="BE11" s="90" t="s">
        <v>28</v>
      </c>
      <c r="BF11" s="91" t="s">
        <v>28</v>
      </c>
      <c r="BG11" s="90" t="s">
        <v>28</v>
      </c>
    </row>
    <row r="12" spans="1:59" ht="15" customHeight="1" x14ac:dyDescent="0.25">
      <c r="A12" s="19">
        <v>1</v>
      </c>
      <c r="B12" s="19">
        <v>2</v>
      </c>
      <c r="C12" s="22">
        <v>3</v>
      </c>
      <c r="D12" s="22" t="s">
        <v>29</v>
      </c>
      <c r="E12" s="77"/>
      <c r="F12" s="77"/>
      <c r="G12" s="77"/>
      <c r="H12" s="77"/>
      <c r="I12" s="99"/>
      <c r="J12" s="99"/>
      <c r="K12" s="99"/>
      <c r="L12" s="99"/>
      <c r="M12" s="100">
        <v>5</v>
      </c>
      <c r="N12" s="100"/>
      <c r="O12" s="100"/>
      <c r="P12" s="100"/>
      <c r="Q12" s="101">
        <v>6</v>
      </c>
      <c r="R12" s="101">
        <v>7</v>
      </c>
      <c r="S12" s="101">
        <v>8</v>
      </c>
      <c r="T12" s="101">
        <v>9</v>
      </c>
      <c r="U12" s="102">
        <v>5</v>
      </c>
      <c r="V12" s="102"/>
      <c r="W12" s="102"/>
      <c r="X12" s="102"/>
      <c r="Y12" s="103">
        <v>6</v>
      </c>
      <c r="Z12" s="103">
        <v>7</v>
      </c>
      <c r="AA12" s="103">
        <v>8</v>
      </c>
      <c r="AB12" s="103">
        <v>9</v>
      </c>
      <c r="AC12" s="103"/>
      <c r="AD12" s="103"/>
      <c r="AE12" s="103"/>
      <c r="AF12" s="103"/>
      <c r="AG12" s="103"/>
      <c r="AH12" s="103"/>
      <c r="AI12" s="103"/>
      <c r="AJ12" s="103"/>
      <c r="AK12" s="104"/>
      <c r="AL12" s="242"/>
      <c r="AM12" s="103">
        <v>5</v>
      </c>
      <c r="AN12" s="103">
        <v>6</v>
      </c>
      <c r="AO12" s="103">
        <v>7</v>
      </c>
      <c r="AP12" s="103">
        <v>8</v>
      </c>
      <c r="AQ12" s="103">
        <v>9</v>
      </c>
      <c r="AR12" s="103">
        <v>10</v>
      </c>
      <c r="AS12" s="103">
        <v>11</v>
      </c>
      <c r="AT12" s="103">
        <v>12</v>
      </c>
      <c r="AU12" s="3" t="s">
        <v>30</v>
      </c>
      <c r="AV12" s="3" t="s">
        <v>30</v>
      </c>
      <c r="AW12" s="3" t="s">
        <v>30</v>
      </c>
      <c r="AX12" s="3" t="s">
        <v>30</v>
      </c>
      <c r="AY12" s="4" t="s">
        <v>30</v>
      </c>
      <c r="AZ12" s="4"/>
      <c r="BA12" s="105" t="s">
        <v>30</v>
      </c>
      <c r="BB12" s="106">
        <v>0.3</v>
      </c>
      <c r="BC12" s="106">
        <v>0.3</v>
      </c>
      <c r="BD12" s="106">
        <v>0.3</v>
      </c>
      <c r="BE12" s="106">
        <v>0.3</v>
      </c>
      <c r="BF12" s="107">
        <v>0.3</v>
      </c>
      <c r="BG12" s="106">
        <v>0.3</v>
      </c>
    </row>
    <row r="13" spans="1:59" ht="102" x14ac:dyDescent="0.25">
      <c r="A13" s="19" t="s">
        <v>31</v>
      </c>
      <c r="B13" s="19" t="s">
        <v>569</v>
      </c>
      <c r="C13" s="22" t="s">
        <v>32</v>
      </c>
      <c r="D13" s="22" t="s">
        <v>30</v>
      </c>
      <c r="E13" s="92" t="s">
        <v>30</v>
      </c>
      <c r="F13" s="92" t="s">
        <v>30</v>
      </c>
      <c r="G13" s="92" t="s">
        <v>30</v>
      </c>
      <c r="H13" s="92" t="s">
        <v>30</v>
      </c>
      <c r="I13" s="92" t="s">
        <v>30</v>
      </c>
      <c r="J13" s="92" t="s">
        <v>30</v>
      </c>
      <c r="K13" s="92" t="s">
        <v>30</v>
      </c>
      <c r="L13" s="92" t="s">
        <v>30</v>
      </c>
      <c r="M13" s="108" t="s">
        <v>30</v>
      </c>
      <c r="N13" s="108" t="s">
        <v>30</v>
      </c>
      <c r="O13" s="108" t="s">
        <v>30</v>
      </c>
      <c r="P13" s="15" t="s">
        <v>30</v>
      </c>
      <c r="Q13" s="15" t="s">
        <v>30</v>
      </c>
      <c r="R13" s="15" t="s">
        <v>30</v>
      </c>
      <c r="S13" s="15" t="s">
        <v>30</v>
      </c>
      <c r="T13" s="15" t="s">
        <v>30</v>
      </c>
      <c r="U13" s="7" t="s">
        <v>30</v>
      </c>
      <c r="V13" s="7" t="s">
        <v>30</v>
      </c>
      <c r="W13" s="7" t="s">
        <v>30</v>
      </c>
      <c r="X13" s="7" t="s">
        <v>30</v>
      </c>
      <c r="Y13" s="7" t="s">
        <v>30</v>
      </c>
      <c r="Z13" s="7" t="s">
        <v>30</v>
      </c>
      <c r="AA13" s="7" t="s">
        <v>30</v>
      </c>
      <c r="AB13" s="7" t="s">
        <v>30</v>
      </c>
      <c r="AC13" s="7" t="s">
        <v>30</v>
      </c>
      <c r="AD13" s="7" t="s">
        <v>30</v>
      </c>
      <c r="AE13" s="7" t="s">
        <v>30</v>
      </c>
      <c r="AF13" s="7" t="s">
        <v>30</v>
      </c>
      <c r="AG13" s="7" t="s">
        <v>30</v>
      </c>
      <c r="AH13" s="7" t="s">
        <v>30</v>
      </c>
      <c r="AI13" s="7" t="s">
        <v>30</v>
      </c>
      <c r="AJ13" s="7" t="s">
        <v>30</v>
      </c>
      <c r="AK13" s="109"/>
      <c r="AL13" s="242"/>
      <c r="AM13" s="7" t="s">
        <v>30</v>
      </c>
      <c r="AN13" s="7" t="s">
        <v>30</v>
      </c>
      <c r="AO13" s="7" t="s">
        <v>30</v>
      </c>
      <c r="AP13" s="7" t="s">
        <v>30</v>
      </c>
      <c r="AQ13" s="7" t="s">
        <v>30</v>
      </c>
      <c r="AR13" s="7" t="s">
        <v>30</v>
      </c>
      <c r="AS13" s="7" t="s">
        <v>30</v>
      </c>
      <c r="AT13" s="7" t="s">
        <v>30</v>
      </c>
      <c r="AU13" s="110" t="s">
        <v>30</v>
      </c>
      <c r="AV13" s="111"/>
      <c r="AW13" s="111"/>
      <c r="AX13" s="112"/>
      <c r="AY13" s="4" t="s">
        <v>30</v>
      </c>
      <c r="AZ13" s="4"/>
      <c r="BA13" s="105" t="s">
        <v>30</v>
      </c>
      <c r="BB13" s="106">
        <v>0.3</v>
      </c>
      <c r="BC13" s="106">
        <v>0.3</v>
      </c>
      <c r="BD13" s="106">
        <v>0.3</v>
      </c>
      <c r="BE13" s="106">
        <v>0.3</v>
      </c>
      <c r="BF13" s="107">
        <v>0.3</v>
      </c>
      <c r="BG13" s="113">
        <v>0.3</v>
      </c>
    </row>
    <row r="14" spans="1:59" ht="44.25" customHeight="1" x14ac:dyDescent="0.25">
      <c r="A14" s="48" t="s">
        <v>33</v>
      </c>
      <c r="B14" s="48" t="s">
        <v>34</v>
      </c>
      <c r="C14" s="114" t="s">
        <v>35</v>
      </c>
      <c r="D14" s="22" t="s">
        <v>24</v>
      </c>
      <c r="E14" s="77">
        <v>0.34</v>
      </c>
      <c r="F14" s="77"/>
      <c r="G14" s="77"/>
      <c r="H14" s="77"/>
      <c r="I14" s="92">
        <v>0.34</v>
      </c>
      <c r="J14" s="92">
        <v>0.34</v>
      </c>
      <c r="K14" s="92">
        <v>0.34</v>
      </c>
      <c r="L14" s="92">
        <v>0.34</v>
      </c>
      <c r="M14" s="115">
        <f t="shared" ref="M14:M25" si="0">E14</f>
        <v>0.34</v>
      </c>
      <c r="N14" s="115"/>
      <c r="O14" s="115"/>
      <c r="P14" s="115"/>
      <c r="Q14" s="15">
        <f t="shared" ref="Q14:Q25" si="1">I14</f>
        <v>0.34</v>
      </c>
      <c r="R14" s="15">
        <f t="shared" ref="R14:R25" si="2">J14</f>
        <v>0.34</v>
      </c>
      <c r="S14" s="15">
        <f t="shared" ref="S14:S25" si="3">K14</f>
        <v>0.34</v>
      </c>
      <c r="T14" s="15">
        <f t="shared" ref="T14:T25" si="4">L14</f>
        <v>0.34</v>
      </c>
      <c r="U14" s="30">
        <f>M14*105.5%</f>
        <v>0.35870000000000002</v>
      </c>
      <c r="V14" s="30"/>
      <c r="W14" s="30"/>
      <c r="X14" s="30"/>
      <c r="Y14" s="7">
        <f t="shared" ref="Y14:Y27" si="5">Q14*105.5%</f>
        <v>0.35870000000000002</v>
      </c>
      <c r="Z14" s="7">
        <f t="shared" ref="Z14:Z27" si="6">R14*105.5%</f>
        <v>0.35870000000000002</v>
      </c>
      <c r="AA14" s="7">
        <f t="shared" ref="AA14:AA27" si="7">S14*105.5%</f>
        <v>0.35870000000000002</v>
      </c>
      <c r="AB14" s="7">
        <f t="shared" ref="AB14:AB27" si="8">T14*105.5%</f>
        <v>0.35870000000000002</v>
      </c>
      <c r="AC14" s="30">
        <f t="shared" ref="AC14" si="9">U14*AK14%</f>
        <v>0.37914589999999998</v>
      </c>
      <c r="AD14" s="30"/>
      <c r="AE14" s="30"/>
      <c r="AF14" s="30"/>
      <c r="AG14" s="7">
        <f>Y14*AK14%</f>
        <v>0.37914589999999998</v>
      </c>
      <c r="AH14" s="7">
        <f>Z14*AK14%</f>
        <v>0.37914589999999998</v>
      </c>
      <c r="AI14" s="7">
        <f>AA14*AK14%</f>
        <v>0.37914589999999998</v>
      </c>
      <c r="AJ14" s="7">
        <f>AB14*AK14%</f>
        <v>0.37914589999999998</v>
      </c>
      <c r="AK14" s="109">
        <v>105.7</v>
      </c>
      <c r="AL14" s="109">
        <v>106.5</v>
      </c>
      <c r="AM14" s="60">
        <f>((ROUND(AC14,2)*AL14%))</f>
        <v>0.4047</v>
      </c>
      <c r="AN14" s="61"/>
      <c r="AO14" s="61"/>
      <c r="AP14" s="62"/>
      <c r="AQ14" s="5">
        <f>((ROUND(AG14,2)*AL14%))</f>
        <v>0.4047</v>
      </c>
      <c r="AR14" s="5">
        <f>((ROUND(AH14,2)*AL14%))</f>
        <v>0.4047</v>
      </c>
      <c r="AS14" s="5">
        <f>((ROUND(AI14,2)*AL14%))</f>
        <v>0.4047</v>
      </c>
      <c r="AT14" s="5">
        <f>((ROUND(AJ14,2)*AL14%))</f>
        <v>0.4047</v>
      </c>
      <c r="AU14" s="32">
        <v>0.3</v>
      </c>
      <c r="AV14" s="33"/>
      <c r="AW14" s="33"/>
      <c r="AX14" s="34"/>
      <c r="AY14" s="116">
        <v>0.3</v>
      </c>
      <c r="AZ14" s="116"/>
      <c r="BA14" s="117">
        <v>0.3</v>
      </c>
      <c r="BB14" s="113">
        <v>0.3</v>
      </c>
      <c r="BC14" s="113">
        <v>0.3</v>
      </c>
      <c r="BD14" s="113">
        <v>0.3</v>
      </c>
      <c r="BE14" s="113">
        <v>0.3</v>
      </c>
      <c r="BF14" s="118">
        <v>0.3</v>
      </c>
      <c r="BG14" s="119"/>
    </row>
    <row r="15" spans="1:59" ht="61.5" customHeight="1" x14ac:dyDescent="0.25">
      <c r="A15" s="48"/>
      <c r="B15" s="48"/>
      <c r="C15" s="48"/>
      <c r="D15" s="22" t="s">
        <v>26</v>
      </c>
      <c r="E15" s="77">
        <v>1.25</v>
      </c>
      <c r="F15" s="77"/>
      <c r="G15" s="77"/>
      <c r="H15" s="77"/>
      <c r="I15" s="92">
        <v>1.25</v>
      </c>
      <c r="J15" s="92">
        <v>1.25</v>
      </c>
      <c r="K15" s="92">
        <v>1.25</v>
      </c>
      <c r="L15" s="92">
        <v>1.25</v>
      </c>
      <c r="M15" s="38">
        <f t="shared" si="0"/>
        <v>1.25</v>
      </c>
      <c r="N15" s="38"/>
      <c r="O15" s="38"/>
      <c r="P15" s="38"/>
      <c r="Q15" s="15">
        <f t="shared" si="1"/>
        <v>1.25</v>
      </c>
      <c r="R15" s="15">
        <f t="shared" si="2"/>
        <v>1.25</v>
      </c>
      <c r="S15" s="15">
        <f t="shared" si="3"/>
        <v>1.25</v>
      </c>
      <c r="T15" s="15">
        <f t="shared" si="4"/>
        <v>1.25</v>
      </c>
      <c r="U15" s="30">
        <f t="shared" ref="U15:U16" si="10">M15*105.5%</f>
        <v>1.3187499999999999</v>
      </c>
      <c r="V15" s="30"/>
      <c r="W15" s="30"/>
      <c r="X15" s="30"/>
      <c r="Y15" s="7">
        <f t="shared" si="5"/>
        <v>1.3187499999999999</v>
      </c>
      <c r="Z15" s="7">
        <f t="shared" si="6"/>
        <v>1.3187499999999999</v>
      </c>
      <c r="AA15" s="7">
        <f t="shared" si="7"/>
        <v>1.3187499999999999</v>
      </c>
      <c r="AB15" s="7">
        <f t="shared" si="8"/>
        <v>1.3187499999999999</v>
      </c>
      <c r="AC15" s="30">
        <f t="shared" ref="AC15:AC27" si="11">((ROUND(U15,2))*AK15%)</f>
        <v>1.39524</v>
      </c>
      <c r="AD15" s="30"/>
      <c r="AE15" s="30"/>
      <c r="AF15" s="30"/>
      <c r="AG15" s="7">
        <f t="shared" ref="AG15:AG27" si="12">((ROUND(Y15,2))*AK15%)</f>
        <v>1.39524</v>
      </c>
      <c r="AH15" s="7">
        <f t="shared" ref="AH15:AH27" si="13">((ROUND(Z15,2))*AK15%)</f>
        <v>1.39524</v>
      </c>
      <c r="AI15" s="7">
        <f t="shared" ref="AI15:AI27" si="14">((ROUND(AA15,2))*AK15%)</f>
        <v>1.39524</v>
      </c>
      <c r="AJ15" s="7">
        <f>((ROUND(AB15,2))*AK15%)</f>
        <v>1.39524</v>
      </c>
      <c r="AK15" s="109">
        <v>105.7</v>
      </c>
      <c r="AL15" s="109">
        <v>106.5</v>
      </c>
      <c r="AM15" s="60">
        <f>((ROUND(AC15,2)*AL15%))</f>
        <v>1.4909999999999999</v>
      </c>
      <c r="AN15" s="61"/>
      <c r="AO15" s="61"/>
      <c r="AP15" s="62"/>
      <c r="AQ15" s="5">
        <f>((ROUND(AG15,2)*AL15%))</f>
        <v>1.4909999999999999</v>
      </c>
      <c r="AR15" s="5">
        <f>((ROUND(AH15,2)*AL15%))</f>
        <v>1.4909999999999999</v>
      </c>
      <c r="AS15" s="5">
        <f>((ROUND(AI15,2)*AL15%))</f>
        <v>1.4909999999999999</v>
      </c>
      <c r="AT15" s="5">
        <f>((ROUND(AJ15,2)*AL15%))</f>
        <v>1.4909999999999999</v>
      </c>
      <c r="AU15" s="35"/>
      <c r="AV15" s="36"/>
      <c r="AW15" s="36"/>
      <c r="AX15" s="37"/>
      <c r="AY15" s="120"/>
      <c r="AZ15" s="120"/>
      <c r="BA15" s="121"/>
      <c r="BB15" s="119"/>
      <c r="BC15" s="119"/>
      <c r="BD15" s="119"/>
      <c r="BE15" s="119"/>
      <c r="BF15" s="122"/>
      <c r="BG15" s="106">
        <v>0.3</v>
      </c>
    </row>
    <row r="16" spans="1:59" ht="84" customHeight="1" x14ac:dyDescent="0.25">
      <c r="A16" s="19" t="s">
        <v>36</v>
      </c>
      <c r="B16" s="19" t="s">
        <v>37</v>
      </c>
      <c r="C16" s="22" t="s">
        <v>38</v>
      </c>
      <c r="D16" s="22" t="s">
        <v>26</v>
      </c>
      <c r="E16" s="123">
        <v>1.25</v>
      </c>
      <c r="F16" s="123"/>
      <c r="G16" s="123"/>
      <c r="H16" s="123"/>
      <c r="I16" s="99">
        <v>1.25</v>
      </c>
      <c r="J16" s="99">
        <v>1.25</v>
      </c>
      <c r="K16" s="99">
        <v>1.25</v>
      </c>
      <c r="L16" s="99">
        <v>1.25</v>
      </c>
      <c r="M16" s="38">
        <f t="shared" si="0"/>
        <v>1.25</v>
      </c>
      <c r="N16" s="38"/>
      <c r="O16" s="38"/>
      <c r="P16" s="38"/>
      <c r="Q16" s="15">
        <f t="shared" si="1"/>
        <v>1.25</v>
      </c>
      <c r="R16" s="15">
        <f t="shared" si="2"/>
        <v>1.25</v>
      </c>
      <c r="S16" s="15">
        <f t="shared" si="3"/>
        <v>1.25</v>
      </c>
      <c r="T16" s="15">
        <f t="shared" si="4"/>
        <v>1.25</v>
      </c>
      <c r="U16" s="30">
        <f t="shared" si="10"/>
        <v>1.3187499999999999</v>
      </c>
      <c r="V16" s="30"/>
      <c r="W16" s="30"/>
      <c r="X16" s="30"/>
      <c r="Y16" s="7">
        <f t="shared" si="5"/>
        <v>1.3187499999999999</v>
      </c>
      <c r="Z16" s="7">
        <f t="shared" si="6"/>
        <v>1.3187499999999999</v>
      </c>
      <c r="AA16" s="7">
        <f t="shared" si="7"/>
        <v>1.3187499999999999</v>
      </c>
      <c r="AB16" s="7">
        <f t="shared" si="8"/>
        <v>1.3187499999999999</v>
      </c>
      <c r="AC16" s="30">
        <f t="shared" si="11"/>
        <v>1.39524</v>
      </c>
      <c r="AD16" s="30"/>
      <c r="AE16" s="30"/>
      <c r="AF16" s="30"/>
      <c r="AG16" s="7">
        <f t="shared" si="12"/>
        <v>1.39524</v>
      </c>
      <c r="AH16" s="7">
        <f t="shared" si="13"/>
        <v>1.39524</v>
      </c>
      <c r="AI16" s="7">
        <f t="shared" si="14"/>
        <v>1.39524</v>
      </c>
      <c r="AJ16" s="7">
        <f>((ROUND(AB16,2))*AK16%)</f>
        <v>1.39524</v>
      </c>
      <c r="AK16" s="109">
        <v>105.7</v>
      </c>
      <c r="AL16" s="109">
        <v>106.5</v>
      </c>
      <c r="AM16" s="60">
        <f>((ROUND(AC16,2)*AL16%))</f>
        <v>1.4909999999999999</v>
      </c>
      <c r="AN16" s="61"/>
      <c r="AO16" s="61"/>
      <c r="AP16" s="62"/>
      <c r="AQ16" s="5">
        <f>((ROUND(AG16,2)*AL16%))</f>
        <v>1.4909999999999999</v>
      </c>
      <c r="AR16" s="5">
        <f>((ROUND(AH16,2)*AL16%))</f>
        <v>1.4909999999999999</v>
      </c>
      <c r="AS16" s="5">
        <f>((ROUND(AI16,2)*AL16%))</f>
        <v>1.4909999999999999</v>
      </c>
      <c r="AT16" s="5">
        <f>((ROUND(AJ16,2)*AL16%))</f>
        <v>1.4909999999999999</v>
      </c>
      <c r="AU16" s="110">
        <v>0.3</v>
      </c>
      <c r="AV16" s="111"/>
      <c r="AW16" s="111"/>
      <c r="AX16" s="112"/>
      <c r="AY16" s="4" t="s">
        <v>30</v>
      </c>
      <c r="AZ16" s="4"/>
      <c r="BA16" s="105">
        <v>0.3</v>
      </c>
      <c r="BB16" s="106">
        <v>0.3</v>
      </c>
      <c r="BC16" s="106">
        <v>0.3</v>
      </c>
      <c r="BD16" s="106">
        <v>0.3</v>
      </c>
      <c r="BE16" s="106">
        <v>0.3</v>
      </c>
      <c r="BF16" s="107">
        <v>0.3</v>
      </c>
      <c r="BG16" s="106">
        <v>0.3</v>
      </c>
    </row>
    <row r="17" spans="1:59" ht="75.75" customHeight="1" x14ac:dyDescent="0.25">
      <c r="A17" s="19" t="s">
        <v>39</v>
      </c>
      <c r="B17" s="19" t="s">
        <v>40</v>
      </c>
      <c r="C17" s="22" t="s">
        <v>41</v>
      </c>
      <c r="D17" s="22" t="s">
        <v>26</v>
      </c>
      <c r="E17" s="123">
        <v>1.25</v>
      </c>
      <c r="F17" s="123"/>
      <c r="G17" s="123"/>
      <c r="H17" s="123"/>
      <c r="I17" s="99">
        <v>1.25</v>
      </c>
      <c r="J17" s="99">
        <v>1.25</v>
      </c>
      <c r="K17" s="99">
        <v>1.25</v>
      </c>
      <c r="L17" s="99">
        <v>1.25</v>
      </c>
      <c r="M17" s="38">
        <f t="shared" si="0"/>
        <v>1.25</v>
      </c>
      <c r="N17" s="38"/>
      <c r="O17" s="38"/>
      <c r="P17" s="38"/>
      <c r="Q17" s="15">
        <f t="shared" si="1"/>
        <v>1.25</v>
      </c>
      <c r="R17" s="15">
        <f t="shared" si="2"/>
        <v>1.25</v>
      </c>
      <c r="S17" s="15">
        <f t="shared" si="3"/>
        <v>1.25</v>
      </c>
      <c r="T17" s="15">
        <f t="shared" si="4"/>
        <v>1.25</v>
      </c>
      <c r="U17" s="30">
        <f t="shared" ref="U17:U19" si="15">M17*105.5%</f>
        <v>1.3187499999999999</v>
      </c>
      <c r="V17" s="30"/>
      <c r="W17" s="30"/>
      <c r="X17" s="30"/>
      <c r="Y17" s="7">
        <f t="shared" si="5"/>
        <v>1.3187499999999999</v>
      </c>
      <c r="Z17" s="7">
        <f t="shared" si="6"/>
        <v>1.3187499999999999</v>
      </c>
      <c r="AA17" s="7">
        <f t="shared" si="7"/>
        <v>1.3187499999999999</v>
      </c>
      <c r="AB17" s="7">
        <f t="shared" si="8"/>
        <v>1.3187499999999999</v>
      </c>
      <c r="AC17" s="30">
        <f t="shared" si="11"/>
        <v>1.39524</v>
      </c>
      <c r="AD17" s="30"/>
      <c r="AE17" s="30"/>
      <c r="AF17" s="30"/>
      <c r="AG17" s="7">
        <f t="shared" si="12"/>
        <v>1.39524</v>
      </c>
      <c r="AH17" s="7">
        <f t="shared" si="13"/>
        <v>1.39524</v>
      </c>
      <c r="AI17" s="7">
        <f t="shared" si="14"/>
        <v>1.39524</v>
      </c>
      <c r="AJ17" s="7">
        <f t="shared" ref="AJ17:AJ27" si="16">((ROUND(AB17,2))*AK17%)</f>
        <v>1.39524</v>
      </c>
      <c r="AK17" s="109">
        <v>105.7</v>
      </c>
      <c r="AL17" s="109">
        <v>106.5</v>
      </c>
      <c r="AM17" s="60">
        <f t="shared" ref="AM17:AM18" si="17">((ROUND(AC17,2)*AL17%))</f>
        <v>1.4909999999999999</v>
      </c>
      <c r="AN17" s="61"/>
      <c r="AO17" s="61"/>
      <c r="AP17" s="62"/>
      <c r="AQ17" s="5">
        <f t="shared" ref="AQ17:AQ18" si="18">((ROUND(AG17,2)*AL17%))</f>
        <v>1.4909999999999999</v>
      </c>
      <c r="AR17" s="5">
        <f t="shared" ref="AR17:AR18" si="19">((ROUND(AH17,2)*AL17%))</f>
        <v>1.4909999999999999</v>
      </c>
      <c r="AS17" s="5">
        <f t="shared" ref="AS17:AS18" si="20">((ROUND(AI17,2)*AL17%))</f>
        <v>1.4909999999999999</v>
      </c>
      <c r="AT17" s="5">
        <f t="shared" ref="AT17" si="21">((ROUND(AJ17,2)*AL17%))</f>
        <v>1.4909999999999999</v>
      </c>
      <c r="AU17" s="124">
        <v>0.3</v>
      </c>
      <c r="AV17" s="124"/>
      <c r="AW17" s="124"/>
      <c r="AX17" s="124"/>
      <c r="AY17" s="4" t="s">
        <v>30</v>
      </c>
      <c r="AZ17" s="4"/>
      <c r="BA17" s="105">
        <v>0.3</v>
      </c>
      <c r="BB17" s="106">
        <v>0.3</v>
      </c>
      <c r="BC17" s="106">
        <v>0.3</v>
      </c>
      <c r="BD17" s="106">
        <v>0.3</v>
      </c>
      <c r="BE17" s="106">
        <v>0.3</v>
      </c>
      <c r="BF17" s="107">
        <v>0.3</v>
      </c>
      <c r="BG17" s="106">
        <v>0.3</v>
      </c>
    </row>
    <row r="18" spans="1:59" ht="37.5" customHeight="1" x14ac:dyDescent="0.25">
      <c r="A18" s="48" t="s">
        <v>42</v>
      </c>
      <c r="B18" s="48" t="s">
        <v>43</v>
      </c>
      <c r="C18" s="114" t="s">
        <v>44</v>
      </c>
      <c r="D18" s="22" t="s">
        <v>24</v>
      </c>
      <c r="E18" s="77">
        <v>0.34</v>
      </c>
      <c r="F18" s="77"/>
      <c r="G18" s="77"/>
      <c r="H18" s="77"/>
      <c r="I18" s="92">
        <v>0.34</v>
      </c>
      <c r="J18" s="92">
        <v>0.34</v>
      </c>
      <c r="K18" s="92">
        <v>0.34</v>
      </c>
      <c r="L18" s="92">
        <v>0.34</v>
      </c>
      <c r="M18" s="38">
        <f t="shared" si="0"/>
        <v>0.34</v>
      </c>
      <c r="N18" s="38"/>
      <c r="O18" s="38"/>
      <c r="P18" s="38"/>
      <c r="Q18" s="15">
        <f t="shared" si="1"/>
        <v>0.34</v>
      </c>
      <c r="R18" s="15">
        <f t="shared" si="2"/>
        <v>0.34</v>
      </c>
      <c r="S18" s="15">
        <f t="shared" si="3"/>
        <v>0.34</v>
      </c>
      <c r="T18" s="15">
        <f t="shared" si="4"/>
        <v>0.34</v>
      </c>
      <c r="U18" s="30">
        <f t="shared" si="15"/>
        <v>0.35870000000000002</v>
      </c>
      <c r="V18" s="30"/>
      <c r="W18" s="30"/>
      <c r="X18" s="30"/>
      <c r="Y18" s="7">
        <f t="shared" si="5"/>
        <v>0.35870000000000002</v>
      </c>
      <c r="Z18" s="7">
        <f t="shared" si="6"/>
        <v>0.35870000000000002</v>
      </c>
      <c r="AA18" s="7">
        <f t="shared" si="7"/>
        <v>0.35870000000000002</v>
      </c>
      <c r="AB18" s="7">
        <f t="shared" si="8"/>
        <v>0.35870000000000002</v>
      </c>
      <c r="AC18" s="30">
        <f t="shared" si="11"/>
        <v>0.38051999999999997</v>
      </c>
      <c r="AD18" s="30"/>
      <c r="AE18" s="30"/>
      <c r="AF18" s="30"/>
      <c r="AG18" s="7">
        <f t="shared" si="12"/>
        <v>0.38051999999999997</v>
      </c>
      <c r="AH18" s="7">
        <f t="shared" si="13"/>
        <v>0.38051999999999997</v>
      </c>
      <c r="AI18" s="7">
        <f t="shared" si="14"/>
        <v>0.38051999999999997</v>
      </c>
      <c r="AJ18" s="7">
        <f t="shared" si="16"/>
        <v>0.38051999999999997</v>
      </c>
      <c r="AK18" s="109">
        <v>105.7</v>
      </c>
      <c r="AL18" s="109">
        <v>106.5</v>
      </c>
      <c r="AM18" s="60">
        <f t="shared" si="17"/>
        <v>0.4047</v>
      </c>
      <c r="AN18" s="61"/>
      <c r="AO18" s="61"/>
      <c r="AP18" s="62"/>
      <c r="AQ18" s="5">
        <f t="shared" si="18"/>
        <v>0.4047</v>
      </c>
      <c r="AR18" s="5">
        <f t="shared" si="19"/>
        <v>0.4047</v>
      </c>
      <c r="AS18" s="5">
        <f t="shared" si="20"/>
        <v>0.4047</v>
      </c>
      <c r="AT18" s="5">
        <f>((ROUND(AJ18,2)*AL18%))</f>
        <v>0.4047</v>
      </c>
      <c r="AU18" s="32">
        <v>0.3</v>
      </c>
      <c r="AV18" s="33"/>
      <c r="AW18" s="33"/>
      <c r="AX18" s="34"/>
      <c r="AY18" s="116">
        <v>0.3</v>
      </c>
      <c r="AZ18" s="116"/>
      <c r="BA18" s="125">
        <v>0.3</v>
      </c>
      <c r="BB18" s="113">
        <v>0.3</v>
      </c>
      <c r="BC18" s="126">
        <v>0.3</v>
      </c>
      <c r="BD18" s="126">
        <v>0.3</v>
      </c>
      <c r="BE18" s="126">
        <v>0.3</v>
      </c>
      <c r="BF18" s="127">
        <v>0.3</v>
      </c>
      <c r="BG18" s="113">
        <v>0.3</v>
      </c>
    </row>
    <row r="19" spans="1:59" ht="80.25" customHeight="1" x14ac:dyDescent="0.25">
      <c r="A19" s="48"/>
      <c r="B19" s="48"/>
      <c r="C19" s="48"/>
      <c r="D19" s="22" t="s">
        <v>26</v>
      </c>
      <c r="E19" s="77">
        <v>1.25</v>
      </c>
      <c r="F19" s="77"/>
      <c r="G19" s="77"/>
      <c r="H19" s="77"/>
      <c r="I19" s="92">
        <v>1.25</v>
      </c>
      <c r="J19" s="92">
        <v>1.25</v>
      </c>
      <c r="K19" s="92">
        <v>1.25</v>
      </c>
      <c r="L19" s="92">
        <v>1.25</v>
      </c>
      <c r="M19" s="38">
        <f t="shared" si="0"/>
        <v>1.25</v>
      </c>
      <c r="N19" s="38"/>
      <c r="O19" s="38"/>
      <c r="P19" s="38"/>
      <c r="Q19" s="15">
        <f t="shared" si="1"/>
        <v>1.25</v>
      </c>
      <c r="R19" s="15">
        <f t="shared" si="2"/>
        <v>1.25</v>
      </c>
      <c r="S19" s="15">
        <f t="shared" si="3"/>
        <v>1.25</v>
      </c>
      <c r="T19" s="15">
        <f t="shared" si="4"/>
        <v>1.25</v>
      </c>
      <c r="U19" s="30">
        <f t="shared" si="15"/>
        <v>1.3187499999999999</v>
      </c>
      <c r="V19" s="30"/>
      <c r="W19" s="30"/>
      <c r="X19" s="30"/>
      <c r="Y19" s="7">
        <f t="shared" si="5"/>
        <v>1.3187499999999999</v>
      </c>
      <c r="Z19" s="7">
        <f t="shared" si="6"/>
        <v>1.3187499999999999</v>
      </c>
      <c r="AA19" s="7">
        <f t="shared" si="7"/>
        <v>1.3187499999999999</v>
      </c>
      <c r="AB19" s="7">
        <f t="shared" si="8"/>
        <v>1.3187499999999999</v>
      </c>
      <c r="AC19" s="30">
        <f t="shared" si="11"/>
        <v>1.39524</v>
      </c>
      <c r="AD19" s="30"/>
      <c r="AE19" s="30"/>
      <c r="AF19" s="30"/>
      <c r="AG19" s="7">
        <f t="shared" si="12"/>
        <v>1.39524</v>
      </c>
      <c r="AH19" s="7">
        <f t="shared" si="13"/>
        <v>1.39524</v>
      </c>
      <c r="AI19" s="7">
        <f t="shared" si="14"/>
        <v>1.39524</v>
      </c>
      <c r="AJ19" s="7">
        <f t="shared" si="16"/>
        <v>1.39524</v>
      </c>
      <c r="AK19" s="109">
        <v>105.7</v>
      </c>
      <c r="AL19" s="109">
        <v>106.5</v>
      </c>
      <c r="AM19" s="60">
        <f t="shared" ref="AM19:AM21" si="22">((ROUND(AC19,2)*AL19%))</f>
        <v>1.4909999999999999</v>
      </c>
      <c r="AN19" s="61"/>
      <c r="AO19" s="61"/>
      <c r="AP19" s="62"/>
      <c r="AQ19" s="5">
        <f>((ROUND(AG19,2)*AL19%))</f>
        <v>1.4909999999999999</v>
      </c>
      <c r="AR19" s="5">
        <f t="shared" ref="AR19" si="23">((ROUND(AH19,2)*AL19%))</f>
        <v>1.4909999999999999</v>
      </c>
      <c r="AS19" s="5">
        <f t="shared" ref="AS19" si="24">((ROUND(AI19,2)*AL19%))</f>
        <v>1.4909999999999999</v>
      </c>
      <c r="AT19" s="5">
        <f>((ROUND(AJ19,2)*AL19%))</f>
        <v>1.4909999999999999</v>
      </c>
      <c r="AU19" s="35"/>
      <c r="AV19" s="36"/>
      <c r="AW19" s="36"/>
      <c r="AX19" s="37"/>
      <c r="AY19" s="120"/>
      <c r="AZ19" s="120"/>
      <c r="BA19" s="125"/>
      <c r="BB19" s="119"/>
      <c r="BC19" s="126"/>
      <c r="BD19" s="126"/>
      <c r="BE19" s="126"/>
      <c r="BF19" s="127"/>
      <c r="BG19" s="128"/>
    </row>
    <row r="20" spans="1:59" ht="38.25" customHeight="1" x14ac:dyDescent="0.25">
      <c r="A20" s="48" t="s">
        <v>45</v>
      </c>
      <c r="B20" s="48" t="s">
        <v>46</v>
      </c>
      <c r="C20" s="114" t="s">
        <v>47</v>
      </c>
      <c r="D20" s="22" t="s">
        <v>24</v>
      </c>
      <c r="E20" s="77">
        <v>0.34</v>
      </c>
      <c r="F20" s="77"/>
      <c r="G20" s="77"/>
      <c r="H20" s="77"/>
      <c r="I20" s="92">
        <v>0.34</v>
      </c>
      <c r="J20" s="92">
        <v>0.34</v>
      </c>
      <c r="K20" s="92">
        <v>0.34</v>
      </c>
      <c r="L20" s="92">
        <v>0.34</v>
      </c>
      <c r="M20" s="38">
        <f t="shared" si="0"/>
        <v>0.34</v>
      </c>
      <c r="N20" s="38"/>
      <c r="O20" s="38"/>
      <c r="P20" s="38"/>
      <c r="Q20" s="15">
        <f t="shared" si="1"/>
        <v>0.34</v>
      </c>
      <c r="R20" s="15">
        <f t="shared" si="2"/>
        <v>0.34</v>
      </c>
      <c r="S20" s="15">
        <f t="shared" si="3"/>
        <v>0.34</v>
      </c>
      <c r="T20" s="15">
        <f t="shared" si="4"/>
        <v>0.34</v>
      </c>
      <c r="U20" s="30">
        <f t="shared" ref="U20:U24" si="25">M20*105.5%</f>
        <v>0.35870000000000002</v>
      </c>
      <c r="V20" s="30"/>
      <c r="W20" s="30"/>
      <c r="X20" s="30"/>
      <c r="Y20" s="7">
        <f t="shared" si="5"/>
        <v>0.35870000000000002</v>
      </c>
      <c r="Z20" s="7">
        <f t="shared" si="6"/>
        <v>0.35870000000000002</v>
      </c>
      <c r="AA20" s="7">
        <f t="shared" si="7"/>
        <v>0.35870000000000002</v>
      </c>
      <c r="AB20" s="7">
        <f t="shared" si="8"/>
        <v>0.35870000000000002</v>
      </c>
      <c r="AC20" s="30">
        <f t="shared" si="11"/>
        <v>0.38051999999999997</v>
      </c>
      <c r="AD20" s="30"/>
      <c r="AE20" s="30"/>
      <c r="AF20" s="30"/>
      <c r="AG20" s="7">
        <f t="shared" si="12"/>
        <v>0.38051999999999997</v>
      </c>
      <c r="AH20" s="7">
        <f t="shared" si="13"/>
        <v>0.38051999999999997</v>
      </c>
      <c r="AI20" s="7">
        <f t="shared" si="14"/>
        <v>0.38051999999999997</v>
      </c>
      <c r="AJ20" s="7">
        <f>((ROUND(AB20,2))*AK20%)</f>
        <v>0.38051999999999997</v>
      </c>
      <c r="AK20" s="109">
        <v>105.7</v>
      </c>
      <c r="AL20" s="109">
        <v>106.5</v>
      </c>
      <c r="AM20" s="60">
        <f t="shared" si="22"/>
        <v>0.4047</v>
      </c>
      <c r="AN20" s="61"/>
      <c r="AO20" s="61"/>
      <c r="AP20" s="62"/>
      <c r="AQ20" s="5">
        <f t="shared" ref="AQ20:AQ22" si="26">((ROUND(AG20,2)*AL20%))</f>
        <v>0.4047</v>
      </c>
      <c r="AR20" s="5">
        <f t="shared" ref="AR20:AR22" si="27">((ROUND(AH20,2)*AL20%))</f>
        <v>0.4047</v>
      </c>
      <c r="AS20" s="5">
        <f t="shared" ref="AS20:AS22" si="28">((ROUND(AI20,2)*AL20%))</f>
        <v>0.4047</v>
      </c>
      <c r="AT20" s="5">
        <f t="shared" ref="AT20:AT22" si="29">((ROUND(AJ20,2)*AL20%))</f>
        <v>0.4047</v>
      </c>
      <c r="AU20" s="32">
        <v>0.3</v>
      </c>
      <c r="AV20" s="33"/>
      <c r="AW20" s="33"/>
      <c r="AX20" s="34"/>
      <c r="AY20" s="116">
        <v>0.3</v>
      </c>
      <c r="AZ20" s="116"/>
      <c r="BA20" s="117">
        <v>0.3</v>
      </c>
      <c r="BB20" s="113">
        <v>0.3</v>
      </c>
      <c r="BC20" s="128">
        <v>0.3</v>
      </c>
      <c r="BD20" s="128">
        <v>0.3</v>
      </c>
      <c r="BE20" s="128">
        <v>0.3</v>
      </c>
      <c r="BF20" s="118">
        <v>0.3</v>
      </c>
      <c r="BG20" s="126">
        <v>0.3</v>
      </c>
    </row>
    <row r="21" spans="1:59" ht="38.25" customHeight="1" x14ac:dyDescent="0.25">
      <c r="A21" s="48"/>
      <c r="B21" s="48"/>
      <c r="C21" s="48"/>
      <c r="D21" s="22" t="s">
        <v>26</v>
      </c>
      <c r="E21" s="77">
        <v>1.25</v>
      </c>
      <c r="F21" s="77"/>
      <c r="G21" s="77"/>
      <c r="H21" s="77"/>
      <c r="I21" s="92">
        <v>1.25</v>
      </c>
      <c r="J21" s="92">
        <v>1.25</v>
      </c>
      <c r="K21" s="92">
        <v>1.25</v>
      </c>
      <c r="L21" s="92">
        <v>1.25</v>
      </c>
      <c r="M21" s="38">
        <f t="shared" si="0"/>
        <v>1.25</v>
      </c>
      <c r="N21" s="38"/>
      <c r="O21" s="38"/>
      <c r="P21" s="38"/>
      <c r="Q21" s="15">
        <f t="shared" si="1"/>
        <v>1.25</v>
      </c>
      <c r="R21" s="15">
        <f t="shared" si="2"/>
        <v>1.25</v>
      </c>
      <c r="S21" s="15">
        <f t="shared" si="3"/>
        <v>1.25</v>
      </c>
      <c r="T21" s="15">
        <f t="shared" si="4"/>
        <v>1.25</v>
      </c>
      <c r="U21" s="30">
        <f t="shared" si="25"/>
        <v>1.3187499999999999</v>
      </c>
      <c r="V21" s="30"/>
      <c r="W21" s="30"/>
      <c r="X21" s="30"/>
      <c r="Y21" s="7">
        <f t="shared" si="5"/>
        <v>1.3187499999999999</v>
      </c>
      <c r="Z21" s="7">
        <f t="shared" si="6"/>
        <v>1.3187499999999999</v>
      </c>
      <c r="AA21" s="7">
        <f t="shared" si="7"/>
        <v>1.3187499999999999</v>
      </c>
      <c r="AB21" s="7">
        <f t="shared" si="8"/>
        <v>1.3187499999999999</v>
      </c>
      <c r="AC21" s="30">
        <f t="shared" si="11"/>
        <v>1.39524</v>
      </c>
      <c r="AD21" s="30"/>
      <c r="AE21" s="30"/>
      <c r="AF21" s="30"/>
      <c r="AG21" s="7">
        <f t="shared" si="12"/>
        <v>1.39524</v>
      </c>
      <c r="AH21" s="7">
        <f t="shared" si="13"/>
        <v>1.39524</v>
      </c>
      <c r="AI21" s="7">
        <f t="shared" si="14"/>
        <v>1.39524</v>
      </c>
      <c r="AJ21" s="7">
        <f t="shared" si="16"/>
        <v>1.39524</v>
      </c>
      <c r="AK21" s="109">
        <v>105.7</v>
      </c>
      <c r="AL21" s="109">
        <v>106.5</v>
      </c>
      <c r="AM21" s="60">
        <f t="shared" si="22"/>
        <v>1.4909999999999999</v>
      </c>
      <c r="AN21" s="61"/>
      <c r="AO21" s="61"/>
      <c r="AP21" s="62"/>
      <c r="AQ21" s="5">
        <f t="shared" si="26"/>
        <v>1.4909999999999999</v>
      </c>
      <c r="AR21" s="5">
        <f t="shared" si="27"/>
        <v>1.4909999999999999</v>
      </c>
      <c r="AS21" s="5">
        <f t="shared" si="28"/>
        <v>1.4909999999999999</v>
      </c>
      <c r="AT21" s="5">
        <f t="shared" si="29"/>
        <v>1.4909999999999999</v>
      </c>
      <c r="AU21" s="35"/>
      <c r="AV21" s="36"/>
      <c r="AW21" s="36"/>
      <c r="AX21" s="37"/>
      <c r="AY21" s="120"/>
      <c r="AZ21" s="120"/>
      <c r="BA21" s="121"/>
      <c r="BB21" s="119"/>
      <c r="BC21" s="119"/>
      <c r="BD21" s="119"/>
      <c r="BE21" s="119"/>
      <c r="BF21" s="122"/>
      <c r="BG21" s="126"/>
    </row>
    <row r="22" spans="1:59" ht="51" customHeight="1" x14ac:dyDescent="0.25">
      <c r="A22" s="19" t="s">
        <v>48</v>
      </c>
      <c r="B22" s="19" t="s">
        <v>49</v>
      </c>
      <c r="C22" s="22" t="s">
        <v>50</v>
      </c>
      <c r="D22" s="22" t="s">
        <v>557</v>
      </c>
      <c r="E22" s="77">
        <v>0.34</v>
      </c>
      <c r="F22" s="77"/>
      <c r="G22" s="77"/>
      <c r="H22" s="77"/>
      <c r="I22" s="92">
        <v>0.34</v>
      </c>
      <c r="J22" s="92">
        <v>0.34</v>
      </c>
      <c r="K22" s="92">
        <v>0.34</v>
      </c>
      <c r="L22" s="92">
        <v>0.34</v>
      </c>
      <c r="M22" s="38">
        <f t="shared" si="0"/>
        <v>0.34</v>
      </c>
      <c r="N22" s="38"/>
      <c r="O22" s="38"/>
      <c r="P22" s="38"/>
      <c r="Q22" s="15">
        <f t="shared" si="1"/>
        <v>0.34</v>
      </c>
      <c r="R22" s="15">
        <f t="shared" si="2"/>
        <v>0.34</v>
      </c>
      <c r="S22" s="15">
        <f t="shared" si="3"/>
        <v>0.34</v>
      </c>
      <c r="T22" s="15">
        <f t="shared" si="4"/>
        <v>0.34</v>
      </c>
      <c r="U22" s="30">
        <f t="shared" si="25"/>
        <v>0.35870000000000002</v>
      </c>
      <c r="V22" s="30"/>
      <c r="W22" s="30"/>
      <c r="X22" s="30"/>
      <c r="Y22" s="7">
        <f t="shared" si="5"/>
        <v>0.35870000000000002</v>
      </c>
      <c r="Z22" s="7">
        <f t="shared" si="6"/>
        <v>0.35870000000000002</v>
      </c>
      <c r="AA22" s="7">
        <f t="shared" si="7"/>
        <v>0.35870000000000002</v>
      </c>
      <c r="AB22" s="7">
        <f t="shared" si="8"/>
        <v>0.35870000000000002</v>
      </c>
      <c r="AC22" s="30">
        <f t="shared" si="11"/>
        <v>0.38051999999999997</v>
      </c>
      <c r="AD22" s="30"/>
      <c r="AE22" s="30"/>
      <c r="AF22" s="30"/>
      <c r="AG22" s="7">
        <f t="shared" si="12"/>
        <v>0.38051999999999997</v>
      </c>
      <c r="AH22" s="7">
        <f t="shared" si="13"/>
        <v>0.38051999999999997</v>
      </c>
      <c r="AI22" s="7">
        <f t="shared" si="14"/>
        <v>0.38051999999999997</v>
      </c>
      <c r="AJ22" s="7">
        <f t="shared" si="16"/>
        <v>0.38051999999999997</v>
      </c>
      <c r="AK22" s="109">
        <v>105.7</v>
      </c>
      <c r="AL22" s="109">
        <v>106.5</v>
      </c>
      <c r="AM22" s="60">
        <f t="shared" ref="AM22:AM23" si="30">((ROUND(AC22,2)*AL22%))</f>
        <v>0.4047</v>
      </c>
      <c r="AN22" s="61"/>
      <c r="AO22" s="61"/>
      <c r="AP22" s="62"/>
      <c r="AQ22" s="5">
        <f t="shared" si="26"/>
        <v>0.4047</v>
      </c>
      <c r="AR22" s="5">
        <f t="shared" si="27"/>
        <v>0.4047</v>
      </c>
      <c r="AS22" s="5">
        <f t="shared" si="28"/>
        <v>0.4047</v>
      </c>
      <c r="AT22" s="5">
        <f t="shared" si="29"/>
        <v>0.4047</v>
      </c>
      <c r="AU22" s="110">
        <v>0.3</v>
      </c>
      <c r="AV22" s="111"/>
      <c r="AW22" s="111"/>
      <c r="AX22" s="112"/>
      <c r="AY22" s="4">
        <v>0.3</v>
      </c>
      <c r="AZ22" s="4"/>
      <c r="BA22" s="105">
        <v>0.3</v>
      </c>
      <c r="BB22" s="106">
        <v>0.3</v>
      </c>
      <c r="BC22" s="106">
        <v>0.3</v>
      </c>
      <c r="BD22" s="106">
        <v>0.3</v>
      </c>
      <c r="BE22" s="106">
        <v>0.3</v>
      </c>
      <c r="BF22" s="107">
        <v>0.3</v>
      </c>
      <c r="BG22" s="106">
        <v>0.3</v>
      </c>
    </row>
    <row r="23" spans="1:59" ht="33" customHeight="1" x14ac:dyDescent="0.25">
      <c r="A23" s="48" t="s">
        <v>51</v>
      </c>
      <c r="B23" s="48" t="s">
        <v>52</v>
      </c>
      <c r="C23" s="114" t="s">
        <v>53</v>
      </c>
      <c r="D23" s="22" t="s">
        <v>24</v>
      </c>
      <c r="E23" s="77">
        <v>0.34</v>
      </c>
      <c r="F23" s="77"/>
      <c r="G23" s="77"/>
      <c r="H23" s="77"/>
      <c r="I23" s="92">
        <v>0.34</v>
      </c>
      <c r="J23" s="92">
        <v>0.34</v>
      </c>
      <c r="K23" s="92">
        <v>0.34</v>
      </c>
      <c r="L23" s="92">
        <v>0.34</v>
      </c>
      <c r="M23" s="38">
        <f t="shared" si="0"/>
        <v>0.34</v>
      </c>
      <c r="N23" s="38"/>
      <c r="O23" s="38"/>
      <c r="P23" s="38"/>
      <c r="Q23" s="15">
        <f t="shared" si="1"/>
        <v>0.34</v>
      </c>
      <c r="R23" s="15">
        <f t="shared" si="2"/>
        <v>0.34</v>
      </c>
      <c r="S23" s="15">
        <f t="shared" si="3"/>
        <v>0.34</v>
      </c>
      <c r="T23" s="15">
        <f t="shared" si="4"/>
        <v>0.34</v>
      </c>
      <c r="U23" s="30">
        <f t="shared" si="25"/>
        <v>0.35870000000000002</v>
      </c>
      <c r="V23" s="30"/>
      <c r="W23" s="30"/>
      <c r="X23" s="30"/>
      <c r="Y23" s="7">
        <f t="shared" si="5"/>
        <v>0.35870000000000002</v>
      </c>
      <c r="Z23" s="7">
        <f>R23*105.5%</f>
        <v>0.35870000000000002</v>
      </c>
      <c r="AA23" s="7">
        <f t="shared" si="7"/>
        <v>0.35870000000000002</v>
      </c>
      <c r="AB23" s="7">
        <f t="shared" si="8"/>
        <v>0.35870000000000002</v>
      </c>
      <c r="AC23" s="30">
        <f t="shared" si="11"/>
        <v>0.38051999999999997</v>
      </c>
      <c r="AD23" s="30"/>
      <c r="AE23" s="30"/>
      <c r="AF23" s="30"/>
      <c r="AG23" s="7">
        <f t="shared" si="12"/>
        <v>0.38051999999999997</v>
      </c>
      <c r="AH23" s="7">
        <f t="shared" si="13"/>
        <v>0.38051999999999997</v>
      </c>
      <c r="AI23" s="7">
        <f t="shared" si="14"/>
        <v>0.38051999999999997</v>
      </c>
      <c r="AJ23" s="7">
        <f t="shared" si="16"/>
        <v>0.38051999999999997</v>
      </c>
      <c r="AK23" s="109">
        <v>105.7</v>
      </c>
      <c r="AL23" s="109">
        <v>106.5</v>
      </c>
      <c r="AM23" s="60">
        <f t="shared" si="30"/>
        <v>0.4047</v>
      </c>
      <c r="AN23" s="61"/>
      <c r="AO23" s="61"/>
      <c r="AP23" s="62"/>
      <c r="AQ23" s="5">
        <f t="shared" ref="AQ23:AQ25" si="31">((ROUND(AG23,2)*AL23%))</f>
        <v>0.4047</v>
      </c>
      <c r="AR23" s="5">
        <f t="shared" ref="AR23:AR25" si="32">((ROUND(AH23,2)*AL23%))</f>
        <v>0.4047</v>
      </c>
      <c r="AS23" s="5">
        <f t="shared" ref="AS23:AS25" si="33">((ROUND(AI23,2)*AL23%))</f>
        <v>0.4047</v>
      </c>
      <c r="AT23" s="5">
        <f t="shared" ref="AT23:AT25" si="34">((ROUND(AJ23,2)*AL23%))</f>
        <v>0.4047</v>
      </c>
      <c r="AU23" s="32">
        <v>0.3</v>
      </c>
      <c r="AV23" s="33"/>
      <c r="AW23" s="33"/>
      <c r="AX23" s="34"/>
      <c r="AY23" s="129">
        <v>0.3</v>
      </c>
      <c r="AZ23" s="116"/>
      <c r="BA23" s="130">
        <v>0.3</v>
      </c>
      <c r="BB23" s="126">
        <v>0.3</v>
      </c>
      <c r="BC23" s="126">
        <v>0.3</v>
      </c>
      <c r="BD23" s="126">
        <v>0.3</v>
      </c>
      <c r="BE23" s="113">
        <v>0.3</v>
      </c>
      <c r="BF23" s="118">
        <v>0.3</v>
      </c>
      <c r="BG23" s="113">
        <v>0.3</v>
      </c>
    </row>
    <row r="24" spans="1:59" ht="33" customHeight="1" x14ac:dyDescent="0.25">
      <c r="A24" s="48"/>
      <c r="B24" s="48"/>
      <c r="C24" s="48"/>
      <c r="D24" s="22" t="s">
        <v>26</v>
      </c>
      <c r="E24" s="77">
        <v>1.25</v>
      </c>
      <c r="F24" s="77"/>
      <c r="G24" s="77"/>
      <c r="H24" s="77"/>
      <c r="I24" s="92">
        <v>1.25</v>
      </c>
      <c r="J24" s="92">
        <v>1.25</v>
      </c>
      <c r="K24" s="92">
        <v>1.25</v>
      </c>
      <c r="L24" s="92">
        <v>1.25</v>
      </c>
      <c r="M24" s="38">
        <f t="shared" si="0"/>
        <v>1.25</v>
      </c>
      <c r="N24" s="38"/>
      <c r="O24" s="38"/>
      <c r="P24" s="38"/>
      <c r="Q24" s="15">
        <f t="shared" si="1"/>
        <v>1.25</v>
      </c>
      <c r="R24" s="15">
        <f t="shared" si="2"/>
        <v>1.25</v>
      </c>
      <c r="S24" s="15">
        <f t="shared" si="3"/>
        <v>1.25</v>
      </c>
      <c r="T24" s="15">
        <f t="shared" si="4"/>
        <v>1.25</v>
      </c>
      <c r="U24" s="30">
        <f t="shared" si="25"/>
        <v>1.3187499999999999</v>
      </c>
      <c r="V24" s="30"/>
      <c r="W24" s="30"/>
      <c r="X24" s="30"/>
      <c r="Y24" s="7">
        <f t="shared" si="5"/>
        <v>1.3187499999999999</v>
      </c>
      <c r="Z24" s="7">
        <f>R24*105.5%</f>
        <v>1.3187499999999999</v>
      </c>
      <c r="AA24" s="7">
        <f t="shared" si="7"/>
        <v>1.3187499999999999</v>
      </c>
      <c r="AB24" s="7">
        <f t="shared" si="8"/>
        <v>1.3187499999999999</v>
      </c>
      <c r="AC24" s="30">
        <f t="shared" si="11"/>
        <v>1.39524</v>
      </c>
      <c r="AD24" s="30"/>
      <c r="AE24" s="30"/>
      <c r="AF24" s="30"/>
      <c r="AG24" s="7">
        <f t="shared" si="12"/>
        <v>1.39524</v>
      </c>
      <c r="AH24" s="7">
        <f t="shared" si="13"/>
        <v>1.39524</v>
      </c>
      <c r="AI24" s="7">
        <f t="shared" si="14"/>
        <v>1.39524</v>
      </c>
      <c r="AJ24" s="7">
        <f t="shared" si="16"/>
        <v>1.39524</v>
      </c>
      <c r="AK24" s="109">
        <v>105.7</v>
      </c>
      <c r="AL24" s="109">
        <v>106.5</v>
      </c>
      <c r="AM24" s="60">
        <f t="shared" ref="AM24" si="35">((ROUND(AC24,2)*AL24%))</f>
        <v>1.4909999999999999</v>
      </c>
      <c r="AN24" s="61"/>
      <c r="AO24" s="61"/>
      <c r="AP24" s="62"/>
      <c r="AQ24" s="5">
        <f t="shared" si="31"/>
        <v>1.4909999999999999</v>
      </c>
      <c r="AR24" s="5">
        <f t="shared" si="32"/>
        <v>1.4909999999999999</v>
      </c>
      <c r="AS24" s="5">
        <f t="shared" si="33"/>
        <v>1.4909999999999999</v>
      </c>
      <c r="AT24" s="5">
        <f t="shared" si="34"/>
        <v>1.4909999999999999</v>
      </c>
      <c r="AU24" s="35"/>
      <c r="AV24" s="36"/>
      <c r="AW24" s="36"/>
      <c r="AX24" s="37"/>
      <c r="AY24" s="129"/>
      <c r="AZ24" s="120"/>
      <c r="BA24" s="130"/>
      <c r="BB24" s="126"/>
      <c r="BC24" s="126"/>
      <c r="BD24" s="126"/>
      <c r="BE24" s="119"/>
      <c r="BF24" s="122"/>
      <c r="BG24" s="119"/>
    </row>
    <row r="25" spans="1:59" ht="95.25" customHeight="1" x14ac:dyDescent="0.25">
      <c r="A25" s="48" t="s">
        <v>54</v>
      </c>
      <c r="B25" s="48" t="s">
        <v>55</v>
      </c>
      <c r="C25" s="114" t="s">
        <v>56</v>
      </c>
      <c r="D25" s="22" t="s">
        <v>24</v>
      </c>
      <c r="E25" s="77">
        <v>0.34</v>
      </c>
      <c r="F25" s="77"/>
      <c r="G25" s="77"/>
      <c r="H25" s="77"/>
      <c r="I25" s="92">
        <v>0.34</v>
      </c>
      <c r="J25" s="92">
        <v>0.34</v>
      </c>
      <c r="K25" s="92">
        <v>0.34</v>
      </c>
      <c r="L25" s="92">
        <v>0.34</v>
      </c>
      <c r="M25" s="38">
        <f t="shared" si="0"/>
        <v>0.34</v>
      </c>
      <c r="N25" s="38"/>
      <c r="O25" s="38"/>
      <c r="P25" s="38"/>
      <c r="Q25" s="15">
        <f t="shared" si="1"/>
        <v>0.34</v>
      </c>
      <c r="R25" s="15">
        <f t="shared" si="2"/>
        <v>0.34</v>
      </c>
      <c r="S25" s="15">
        <f t="shared" si="3"/>
        <v>0.34</v>
      </c>
      <c r="T25" s="15">
        <f t="shared" si="4"/>
        <v>0.34</v>
      </c>
      <c r="U25" s="30">
        <f t="shared" ref="U25:U26" si="36">M25*105.5%</f>
        <v>0.35870000000000002</v>
      </c>
      <c r="V25" s="30"/>
      <c r="W25" s="30"/>
      <c r="X25" s="30"/>
      <c r="Y25" s="7">
        <f t="shared" si="5"/>
        <v>0.35870000000000002</v>
      </c>
      <c r="Z25" s="7">
        <f t="shared" si="6"/>
        <v>0.35870000000000002</v>
      </c>
      <c r="AA25" s="7">
        <f t="shared" si="7"/>
        <v>0.35870000000000002</v>
      </c>
      <c r="AB25" s="7">
        <f t="shared" si="8"/>
        <v>0.35870000000000002</v>
      </c>
      <c r="AC25" s="30">
        <f t="shared" si="11"/>
        <v>0.38051999999999997</v>
      </c>
      <c r="AD25" s="30"/>
      <c r="AE25" s="30"/>
      <c r="AF25" s="30"/>
      <c r="AG25" s="7">
        <f t="shared" si="12"/>
        <v>0.38051999999999997</v>
      </c>
      <c r="AH25" s="7">
        <f t="shared" si="13"/>
        <v>0.38051999999999997</v>
      </c>
      <c r="AI25" s="7">
        <f t="shared" si="14"/>
        <v>0.38051999999999997</v>
      </c>
      <c r="AJ25" s="7">
        <f t="shared" si="16"/>
        <v>0.38051999999999997</v>
      </c>
      <c r="AK25" s="109">
        <v>105.7</v>
      </c>
      <c r="AL25" s="109">
        <v>106.5</v>
      </c>
      <c r="AM25" s="60">
        <f t="shared" ref="AM25:AM26" si="37">((ROUND(AC25,2)*AL25%))</f>
        <v>0.4047</v>
      </c>
      <c r="AN25" s="61"/>
      <c r="AO25" s="61"/>
      <c r="AP25" s="62"/>
      <c r="AQ25" s="5">
        <f t="shared" si="31"/>
        <v>0.4047</v>
      </c>
      <c r="AR25" s="5">
        <f t="shared" si="32"/>
        <v>0.4047</v>
      </c>
      <c r="AS25" s="5">
        <f t="shared" si="33"/>
        <v>0.4047</v>
      </c>
      <c r="AT25" s="5">
        <f t="shared" si="34"/>
        <v>0.4047</v>
      </c>
      <c r="AU25" s="32">
        <v>0.3</v>
      </c>
      <c r="AV25" s="33"/>
      <c r="AW25" s="33"/>
      <c r="AX25" s="34"/>
      <c r="AY25" s="129">
        <v>0.3</v>
      </c>
      <c r="AZ25" s="129"/>
      <c r="BA25" s="125">
        <v>0.3</v>
      </c>
      <c r="BB25" s="126">
        <v>0.3</v>
      </c>
      <c r="BC25" s="126">
        <v>0.3</v>
      </c>
      <c r="BD25" s="126">
        <v>0.3</v>
      </c>
      <c r="BE25" s="126">
        <v>0.3</v>
      </c>
      <c r="BF25" s="127">
        <v>0.3</v>
      </c>
      <c r="BG25" s="126">
        <v>0.3</v>
      </c>
    </row>
    <row r="26" spans="1:59" ht="103.5" customHeight="1" x14ac:dyDescent="0.25">
      <c r="A26" s="48"/>
      <c r="B26" s="48"/>
      <c r="C26" s="48"/>
      <c r="D26" s="22" t="s">
        <v>26</v>
      </c>
      <c r="E26" s="77">
        <v>1.25</v>
      </c>
      <c r="F26" s="77"/>
      <c r="G26" s="77"/>
      <c r="H26" s="77"/>
      <c r="I26" s="92">
        <v>1.25</v>
      </c>
      <c r="J26" s="92">
        <v>1.25</v>
      </c>
      <c r="K26" s="92">
        <v>1.25</v>
      </c>
      <c r="L26" s="92">
        <v>1.25</v>
      </c>
      <c r="M26" s="131">
        <v>3.33</v>
      </c>
      <c r="N26" s="131"/>
      <c r="O26" s="131"/>
      <c r="P26" s="131"/>
      <c r="Q26" s="5">
        <v>3.33</v>
      </c>
      <c r="R26" s="5">
        <v>3.33</v>
      </c>
      <c r="S26" s="5">
        <v>3.33</v>
      </c>
      <c r="T26" s="5">
        <v>3.33</v>
      </c>
      <c r="U26" s="30">
        <f t="shared" si="36"/>
        <v>3.51315</v>
      </c>
      <c r="V26" s="30"/>
      <c r="W26" s="30"/>
      <c r="X26" s="30"/>
      <c r="Y26" s="7">
        <f t="shared" si="5"/>
        <v>3.51315</v>
      </c>
      <c r="Z26" s="7">
        <f t="shared" si="6"/>
        <v>3.51315</v>
      </c>
      <c r="AA26" s="7">
        <f t="shared" si="7"/>
        <v>3.51315</v>
      </c>
      <c r="AB26" s="7">
        <f t="shared" si="8"/>
        <v>3.51315</v>
      </c>
      <c r="AC26" s="30">
        <f t="shared" si="11"/>
        <v>3.7100699999999995</v>
      </c>
      <c r="AD26" s="30"/>
      <c r="AE26" s="30"/>
      <c r="AF26" s="30"/>
      <c r="AG26" s="7">
        <f t="shared" si="12"/>
        <v>3.7100699999999995</v>
      </c>
      <c r="AH26" s="7">
        <f t="shared" si="13"/>
        <v>3.7100699999999995</v>
      </c>
      <c r="AI26" s="7">
        <f t="shared" si="14"/>
        <v>3.7100699999999995</v>
      </c>
      <c r="AJ26" s="7">
        <f t="shared" si="16"/>
        <v>3.7100699999999995</v>
      </c>
      <c r="AK26" s="109">
        <v>105.7</v>
      </c>
      <c r="AL26" s="109">
        <v>106.5</v>
      </c>
      <c r="AM26" s="60">
        <f t="shared" si="37"/>
        <v>3.9511499999999997</v>
      </c>
      <c r="AN26" s="61"/>
      <c r="AO26" s="61"/>
      <c r="AP26" s="62"/>
      <c r="AQ26" s="5">
        <f t="shared" ref="AQ26" si="38">((ROUND(AG26,2)*AL26%))</f>
        <v>3.9511499999999997</v>
      </c>
      <c r="AR26" s="5">
        <f t="shared" ref="AR26" si="39">((ROUND(AH26,2)*AL26%))</f>
        <v>3.9511499999999997</v>
      </c>
      <c r="AS26" s="5">
        <f>((ROUND(AI26,2)*AL26%))</f>
        <v>3.9511499999999997</v>
      </c>
      <c r="AT26" s="5">
        <f t="shared" ref="AT26" si="40">((ROUND(AJ26,2)*AL26%))</f>
        <v>3.9511499999999997</v>
      </c>
      <c r="AU26" s="35"/>
      <c r="AV26" s="36"/>
      <c r="AW26" s="36"/>
      <c r="AX26" s="37"/>
      <c r="AY26" s="129"/>
      <c r="AZ26" s="129"/>
      <c r="BA26" s="125"/>
      <c r="BB26" s="126"/>
      <c r="BC26" s="126"/>
      <c r="BD26" s="126"/>
      <c r="BE26" s="126"/>
      <c r="BF26" s="127"/>
      <c r="BG26" s="126"/>
    </row>
    <row r="27" spans="1:59" ht="75.75" customHeight="1" x14ac:dyDescent="0.25">
      <c r="A27" s="48" t="s">
        <v>57</v>
      </c>
      <c r="B27" s="19" t="s">
        <v>58</v>
      </c>
      <c r="C27" s="114" t="s">
        <v>59</v>
      </c>
      <c r="D27" s="114" t="s">
        <v>24</v>
      </c>
      <c r="E27" s="77">
        <v>0.34</v>
      </c>
      <c r="F27" s="77"/>
      <c r="G27" s="77"/>
      <c r="H27" s="77"/>
      <c r="I27" s="77">
        <v>0.34</v>
      </c>
      <c r="J27" s="77">
        <v>0.34</v>
      </c>
      <c r="K27" s="77">
        <v>0.34</v>
      </c>
      <c r="L27" s="77">
        <v>0.34</v>
      </c>
      <c r="M27" s="38">
        <f>E27</f>
        <v>0.34</v>
      </c>
      <c r="N27" s="38"/>
      <c r="O27" s="38"/>
      <c r="P27" s="38"/>
      <c r="Q27" s="38">
        <f>I27</f>
        <v>0.34</v>
      </c>
      <c r="R27" s="38">
        <f>J27</f>
        <v>0.34</v>
      </c>
      <c r="S27" s="38">
        <f>K27</f>
        <v>0.34</v>
      </c>
      <c r="T27" s="38">
        <f>L27</f>
        <v>0.34</v>
      </c>
      <c r="U27" s="30">
        <f>M27*105.5%</f>
        <v>0.35870000000000002</v>
      </c>
      <c r="V27" s="30"/>
      <c r="W27" s="30"/>
      <c r="X27" s="30"/>
      <c r="Y27" s="30">
        <f t="shared" si="5"/>
        <v>0.35870000000000002</v>
      </c>
      <c r="Z27" s="30">
        <f t="shared" si="6"/>
        <v>0.35870000000000002</v>
      </c>
      <c r="AA27" s="30">
        <f t="shared" si="7"/>
        <v>0.35870000000000002</v>
      </c>
      <c r="AB27" s="30">
        <f t="shared" si="8"/>
        <v>0.35870000000000002</v>
      </c>
      <c r="AC27" s="30">
        <f t="shared" si="11"/>
        <v>0.38051999999999997</v>
      </c>
      <c r="AD27" s="30"/>
      <c r="AE27" s="30"/>
      <c r="AF27" s="30"/>
      <c r="AG27" s="30">
        <f t="shared" si="12"/>
        <v>0.38051999999999997</v>
      </c>
      <c r="AH27" s="30">
        <f t="shared" si="13"/>
        <v>0.38051999999999997</v>
      </c>
      <c r="AI27" s="30">
        <f t="shared" si="14"/>
        <v>0.38051999999999997</v>
      </c>
      <c r="AJ27" s="30">
        <f t="shared" si="16"/>
        <v>0.38051999999999997</v>
      </c>
      <c r="AK27" s="132">
        <v>105.7</v>
      </c>
      <c r="AL27" s="133">
        <v>106.5</v>
      </c>
      <c r="AM27" s="134">
        <f t="shared" ref="AM27" si="41">((ROUND(AC27,2)*AL27%))</f>
        <v>0.4047</v>
      </c>
      <c r="AN27" s="135"/>
      <c r="AO27" s="135"/>
      <c r="AP27" s="136"/>
      <c r="AQ27" s="137">
        <f t="shared" ref="AQ27" si="42">((ROUND(AG27,2)*AL27%))</f>
        <v>0.4047</v>
      </c>
      <c r="AR27" s="137">
        <f t="shared" ref="AR27" si="43">((ROUND(AH27,2)*AL27%))</f>
        <v>0.4047</v>
      </c>
      <c r="AS27" s="137">
        <f>((ROUND(AI27,2)*AL27%))</f>
        <v>0.4047</v>
      </c>
      <c r="AT27" s="137">
        <f t="shared" ref="AT27" si="44">((ROUND(AJ27,2)*AL27%))</f>
        <v>0.4047</v>
      </c>
      <c r="AU27" s="32">
        <v>0.3</v>
      </c>
      <c r="AV27" s="33"/>
      <c r="AW27" s="33"/>
      <c r="AX27" s="34"/>
      <c r="AY27" s="129">
        <v>0.3</v>
      </c>
      <c r="AZ27" s="129"/>
      <c r="BA27" s="125">
        <v>0.3</v>
      </c>
      <c r="BB27" s="126">
        <v>0.3</v>
      </c>
      <c r="BC27" s="126">
        <v>0.3</v>
      </c>
      <c r="BD27" s="126">
        <v>0.3</v>
      </c>
      <c r="BE27" s="126">
        <v>0.3</v>
      </c>
      <c r="BF27" s="127">
        <v>0.3</v>
      </c>
      <c r="BG27" s="126">
        <v>0.3</v>
      </c>
    </row>
    <row r="28" spans="1:59" ht="62.25" customHeight="1" x14ac:dyDescent="0.25">
      <c r="A28" s="48"/>
      <c r="B28" s="19" t="s">
        <v>60</v>
      </c>
      <c r="C28" s="114"/>
      <c r="D28" s="48"/>
      <c r="E28" s="77"/>
      <c r="F28" s="77"/>
      <c r="G28" s="77"/>
      <c r="H28" s="77"/>
      <c r="I28" s="77"/>
      <c r="J28" s="77"/>
      <c r="K28" s="77"/>
      <c r="L28" s="77"/>
      <c r="M28" s="38"/>
      <c r="N28" s="38"/>
      <c r="O28" s="38"/>
      <c r="P28" s="38"/>
      <c r="Q28" s="38"/>
      <c r="R28" s="38"/>
      <c r="S28" s="38"/>
      <c r="T28" s="38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132"/>
      <c r="AL28" s="138"/>
      <c r="AM28" s="139"/>
      <c r="AN28" s="140"/>
      <c r="AO28" s="140"/>
      <c r="AP28" s="141"/>
      <c r="AQ28" s="142"/>
      <c r="AR28" s="142"/>
      <c r="AS28" s="142"/>
      <c r="AT28" s="142"/>
      <c r="AU28" s="39"/>
      <c r="AV28" s="40"/>
      <c r="AW28" s="40"/>
      <c r="AX28" s="41"/>
      <c r="AY28" s="129"/>
      <c r="AZ28" s="129"/>
      <c r="BA28" s="125"/>
      <c r="BB28" s="126"/>
      <c r="BC28" s="126"/>
      <c r="BD28" s="126"/>
      <c r="BE28" s="126"/>
      <c r="BF28" s="127"/>
      <c r="BG28" s="126"/>
    </row>
    <row r="29" spans="1:59" ht="66.75" customHeight="1" x14ac:dyDescent="0.25">
      <c r="A29" s="48"/>
      <c r="B29" s="19" t="s">
        <v>61</v>
      </c>
      <c r="C29" s="114"/>
      <c r="D29" s="22" t="s">
        <v>26</v>
      </c>
      <c r="E29" s="77">
        <v>1.25</v>
      </c>
      <c r="F29" s="77"/>
      <c r="G29" s="77"/>
      <c r="H29" s="77"/>
      <c r="I29" s="92">
        <v>1.25</v>
      </c>
      <c r="J29" s="92">
        <v>1.25</v>
      </c>
      <c r="K29" s="92">
        <v>1.25</v>
      </c>
      <c r="L29" s="92">
        <v>1.25</v>
      </c>
      <c r="M29" s="38">
        <f>E29</f>
        <v>1.25</v>
      </c>
      <c r="N29" s="38"/>
      <c r="O29" s="38"/>
      <c r="P29" s="38"/>
      <c r="Q29" s="15">
        <f t="shared" ref="Q29:T30" si="45">I29</f>
        <v>1.25</v>
      </c>
      <c r="R29" s="15">
        <f t="shared" si="45"/>
        <v>1.25</v>
      </c>
      <c r="S29" s="15">
        <f t="shared" si="45"/>
        <v>1.25</v>
      </c>
      <c r="T29" s="15">
        <f t="shared" si="45"/>
        <v>1.25</v>
      </c>
      <c r="U29" s="30">
        <f>M29*105.5%</f>
        <v>1.3187499999999999</v>
      </c>
      <c r="V29" s="30"/>
      <c r="W29" s="30"/>
      <c r="X29" s="30"/>
      <c r="Y29" s="7">
        <f t="shared" ref="Y29:AB30" si="46">Q29*105.5%</f>
        <v>1.3187499999999999</v>
      </c>
      <c r="Z29" s="7">
        <f t="shared" si="46"/>
        <v>1.3187499999999999</v>
      </c>
      <c r="AA29" s="7">
        <f t="shared" si="46"/>
        <v>1.3187499999999999</v>
      </c>
      <c r="AB29" s="7">
        <f t="shared" si="46"/>
        <v>1.3187499999999999</v>
      </c>
      <c r="AC29" s="30">
        <f>((ROUND(U29,2))*AK29%)</f>
        <v>1.39524</v>
      </c>
      <c r="AD29" s="30"/>
      <c r="AE29" s="30"/>
      <c r="AF29" s="30"/>
      <c r="AG29" s="7">
        <f t="shared" ref="AG29:AG30" si="47">((ROUND(Y29,2))*AK29%)</f>
        <v>1.39524</v>
      </c>
      <c r="AH29" s="7">
        <f t="shared" ref="AH29:AH30" si="48">((ROUND(Z29,2))*AK29%)</f>
        <v>1.39524</v>
      </c>
      <c r="AI29" s="7">
        <f t="shared" ref="AI29:AI30" si="49">((ROUND(AA29,2))*AK29%)</f>
        <v>1.39524</v>
      </c>
      <c r="AJ29" s="7">
        <f t="shared" ref="AJ29:AJ30" si="50">((ROUND(AB29,2))*AK29%)</f>
        <v>1.39524</v>
      </c>
      <c r="AK29" s="109">
        <v>105.7</v>
      </c>
      <c r="AL29" s="109">
        <v>106.5</v>
      </c>
      <c r="AM29" s="60">
        <f t="shared" ref="AM29" si="51">((ROUND(AC29,2)*AL29%))</f>
        <v>1.4909999999999999</v>
      </c>
      <c r="AN29" s="61"/>
      <c r="AO29" s="61"/>
      <c r="AP29" s="62"/>
      <c r="AQ29" s="5">
        <f t="shared" ref="AQ29" si="52">((ROUND(AG29,2)*AL29%))</f>
        <v>1.4909999999999999</v>
      </c>
      <c r="AR29" s="5">
        <f t="shared" ref="AR29" si="53">((ROUND(AH29,2)*AL29%))</f>
        <v>1.4909999999999999</v>
      </c>
      <c r="AS29" s="5">
        <f t="shared" ref="AS29" si="54">((ROUND(AI29,2)*AL29%))</f>
        <v>1.4909999999999999</v>
      </c>
      <c r="AT29" s="5">
        <f t="shared" ref="AT29" si="55">((ROUND(AJ29,2)*AL29%))</f>
        <v>1.4909999999999999</v>
      </c>
      <c r="AU29" s="35"/>
      <c r="AV29" s="36"/>
      <c r="AW29" s="36"/>
      <c r="AX29" s="37"/>
      <c r="AY29" s="129"/>
      <c r="AZ29" s="129"/>
      <c r="BA29" s="125"/>
      <c r="BB29" s="126"/>
      <c r="BC29" s="126"/>
      <c r="BD29" s="126"/>
      <c r="BE29" s="126"/>
      <c r="BF29" s="127"/>
      <c r="BG29" s="126"/>
    </row>
    <row r="30" spans="1:59" ht="38.25" x14ac:dyDescent="0.25">
      <c r="A30" s="48" t="s">
        <v>62</v>
      </c>
      <c r="B30" s="19" t="s">
        <v>63</v>
      </c>
      <c r="C30" s="114" t="s">
        <v>64</v>
      </c>
      <c r="D30" s="114" t="s">
        <v>24</v>
      </c>
      <c r="E30" s="77">
        <v>0.34</v>
      </c>
      <c r="F30" s="77"/>
      <c r="G30" s="77"/>
      <c r="H30" s="77"/>
      <c r="I30" s="77">
        <v>0.34</v>
      </c>
      <c r="J30" s="77">
        <v>0.34</v>
      </c>
      <c r="K30" s="77">
        <v>0.34</v>
      </c>
      <c r="L30" s="77">
        <v>0.34</v>
      </c>
      <c r="M30" s="38">
        <f>E30</f>
        <v>0.34</v>
      </c>
      <c r="N30" s="38"/>
      <c r="O30" s="38"/>
      <c r="P30" s="38"/>
      <c r="Q30" s="38">
        <f t="shared" si="45"/>
        <v>0.34</v>
      </c>
      <c r="R30" s="38">
        <f t="shared" si="45"/>
        <v>0.34</v>
      </c>
      <c r="S30" s="38">
        <f t="shared" si="45"/>
        <v>0.34</v>
      </c>
      <c r="T30" s="38">
        <f t="shared" si="45"/>
        <v>0.34</v>
      </c>
      <c r="U30" s="30">
        <f>M30*105.5%</f>
        <v>0.35870000000000002</v>
      </c>
      <c r="V30" s="30"/>
      <c r="W30" s="30"/>
      <c r="X30" s="30"/>
      <c r="Y30" s="30">
        <f t="shared" si="46"/>
        <v>0.35870000000000002</v>
      </c>
      <c r="Z30" s="30">
        <f t="shared" si="46"/>
        <v>0.35870000000000002</v>
      </c>
      <c r="AA30" s="30">
        <f t="shared" si="46"/>
        <v>0.35870000000000002</v>
      </c>
      <c r="AB30" s="30">
        <f t="shared" si="46"/>
        <v>0.35870000000000002</v>
      </c>
      <c r="AC30" s="30">
        <f>((ROUND(U30,2)*AK30%))</f>
        <v>0.38051999999999997</v>
      </c>
      <c r="AD30" s="30"/>
      <c r="AE30" s="30"/>
      <c r="AF30" s="30"/>
      <c r="AG30" s="30">
        <f t="shared" si="47"/>
        <v>0.38051999999999997</v>
      </c>
      <c r="AH30" s="30">
        <f t="shared" si="48"/>
        <v>0.38051999999999997</v>
      </c>
      <c r="AI30" s="30">
        <f t="shared" si="49"/>
        <v>0.38051999999999997</v>
      </c>
      <c r="AJ30" s="30">
        <f t="shared" si="50"/>
        <v>0.38051999999999997</v>
      </c>
      <c r="AK30" s="132">
        <v>105.7</v>
      </c>
      <c r="AL30" s="133">
        <v>106.5</v>
      </c>
      <c r="AM30" s="134">
        <f t="shared" ref="AM30" si="56">((ROUND(AC30,2)*AL30%))</f>
        <v>0.4047</v>
      </c>
      <c r="AN30" s="135"/>
      <c r="AO30" s="135"/>
      <c r="AP30" s="136"/>
      <c r="AQ30" s="137">
        <f>((ROUND(AG30,2)*AL30%))</f>
        <v>0.4047</v>
      </c>
      <c r="AR30" s="137">
        <f t="shared" ref="AR30" si="57">((ROUND(AH30,2)*AL30%))</f>
        <v>0.4047</v>
      </c>
      <c r="AS30" s="137">
        <f t="shared" ref="AS30" si="58">((ROUND(AI30,2)*AL30%))</f>
        <v>0.4047</v>
      </c>
      <c r="AT30" s="137">
        <f t="shared" ref="AT30" si="59">((ROUND(AJ30,2)*AL30%))</f>
        <v>0.4047</v>
      </c>
      <c r="AU30" s="32">
        <v>0.3</v>
      </c>
      <c r="AV30" s="33"/>
      <c r="AW30" s="33"/>
      <c r="AX30" s="34"/>
      <c r="AY30" s="129">
        <v>0.3</v>
      </c>
      <c r="AZ30" s="129"/>
      <c r="BA30" s="117">
        <v>0.3</v>
      </c>
      <c r="BB30" s="113">
        <v>0.3</v>
      </c>
      <c r="BC30" s="113">
        <v>0.3</v>
      </c>
      <c r="BD30" s="113">
        <v>0.3</v>
      </c>
      <c r="BE30" s="113">
        <v>0.3</v>
      </c>
      <c r="BF30" s="118">
        <v>0.3</v>
      </c>
      <c r="BG30" s="113">
        <v>0.3</v>
      </c>
    </row>
    <row r="31" spans="1:59" ht="51" customHeight="1" x14ac:dyDescent="0.25">
      <c r="A31" s="48"/>
      <c r="B31" s="19" t="s">
        <v>65</v>
      </c>
      <c r="C31" s="114"/>
      <c r="D31" s="48"/>
      <c r="E31" s="77"/>
      <c r="F31" s="77"/>
      <c r="G31" s="77"/>
      <c r="H31" s="77"/>
      <c r="I31" s="77"/>
      <c r="J31" s="77"/>
      <c r="K31" s="77"/>
      <c r="L31" s="77"/>
      <c r="M31" s="38"/>
      <c r="N31" s="38"/>
      <c r="O31" s="38"/>
      <c r="P31" s="38"/>
      <c r="Q31" s="38"/>
      <c r="R31" s="38"/>
      <c r="S31" s="38"/>
      <c r="T31" s="38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132"/>
      <c r="AL31" s="138"/>
      <c r="AM31" s="139"/>
      <c r="AN31" s="140"/>
      <c r="AO31" s="140"/>
      <c r="AP31" s="141"/>
      <c r="AQ31" s="142"/>
      <c r="AR31" s="142"/>
      <c r="AS31" s="142"/>
      <c r="AT31" s="142"/>
      <c r="AU31" s="39"/>
      <c r="AV31" s="40"/>
      <c r="AW31" s="40"/>
      <c r="AX31" s="41"/>
      <c r="AY31" s="129"/>
      <c r="AZ31" s="129"/>
      <c r="BA31" s="143"/>
      <c r="BB31" s="128"/>
      <c r="BC31" s="128"/>
      <c r="BD31" s="128"/>
      <c r="BE31" s="128"/>
      <c r="BF31" s="144"/>
      <c r="BG31" s="128"/>
    </row>
    <row r="32" spans="1:59" ht="38.25" x14ac:dyDescent="0.25">
      <c r="A32" s="48"/>
      <c r="B32" s="19" t="s">
        <v>61</v>
      </c>
      <c r="C32" s="114"/>
      <c r="D32" s="22" t="s">
        <v>26</v>
      </c>
      <c r="E32" s="77">
        <v>1.25</v>
      </c>
      <c r="F32" s="77"/>
      <c r="G32" s="77"/>
      <c r="H32" s="77"/>
      <c r="I32" s="92">
        <v>1.25</v>
      </c>
      <c r="J32" s="92">
        <v>1.25</v>
      </c>
      <c r="K32" s="92">
        <v>1.25</v>
      </c>
      <c r="L32" s="92">
        <v>1.25</v>
      </c>
      <c r="M32" s="38">
        <f>E32</f>
        <v>1.25</v>
      </c>
      <c r="N32" s="38"/>
      <c r="O32" s="38"/>
      <c r="P32" s="38"/>
      <c r="Q32" s="15">
        <f t="shared" ref="Q32:T33" si="60">I32</f>
        <v>1.25</v>
      </c>
      <c r="R32" s="15">
        <f t="shared" si="60"/>
        <v>1.25</v>
      </c>
      <c r="S32" s="15">
        <f t="shared" si="60"/>
        <v>1.25</v>
      </c>
      <c r="T32" s="15">
        <f t="shared" si="60"/>
        <v>1.25</v>
      </c>
      <c r="U32" s="30">
        <f>M32*105.5%</f>
        <v>1.3187499999999999</v>
      </c>
      <c r="V32" s="30"/>
      <c r="W32" s="30"/>
      <c r="X32" s="30"/>
      <c r="Y32" s="7">
        <f t="shared" ref="Y32:AB33" si="61">Q32*105.5%</f>
        <v>1.3187499999999999</v>
      </c>
      <c r="Z32" s="7">
        <f t="shared" si="61"/>
        <v>1.3187499999999999</v>
      </c>
      <c r="AA32" s="7">
        <f t="shared" si="61"/>
        <v>1.3187499999999999</v>
      </c>
      <c r="AB32" s="7">
        <f t="shared" si="61"/>
        <v>1.3187499999999999</v>
      </c>
      <c r="AC32" s="30">
        <f>((ROUND(U32,2))*AK32%)</f>
        <v>1.39524</v>
      </c>
      <c r="AD32" s="30"/>
      <c r="AE32" s="30"/>
      <c r="AF32" s="30"/>
      <c r="AG32" s="7">
        <f t="shared" ref="AG32:AG33" si="62">((ROUND(Y32,2))*AK32%)</f>
        <v>1.39524</v>
      </c>
      <c r="AH32" s="7">
        <f t="shared" ref="AH32:AH33" si="63">((ROUND(Z32,2))*AK32%)</f>
        <v>1.39524</v>
      </c>
      <c r="AI32" s="7">
        <f t="shared" ref="AI32:AI33" si="64">((ROUND(AA32,2))*AK32%)</f>
        <v>1.39524</v>
      </c>
      <c r="AJ32" s="7">
        <f t="shared" ref="AJ32:AJ33" si="65">((ROUND(AB32,2))*AK32%)</f>
        <v>1.39524</v>
      </c>
      <c r="AK32" s="109">
        <v>105.7</v>
      </c>
      <c r="AL32" s="109">
        <v>106.5</v>
      </c>
      <c r="AM32" s="134">
        <f>((ROUND(AC32,2))*AL32%)</f>
        <v>1.4909999999999999</v>
      </c>
      <c r="AN32" s="135"/>
      <c r="AO32" s="135"/>
      <c r="AP32" s="136"/>
      <c r="AQ32" s="5">
        <f>((ROUND(AG32,2)*AL32%))</f>
        <v>1.4909999999999999</v>
      </c>
      <c r="AR32" s="5">
        <f>((ROUND(AH32,2)*AL32%))</f>
        <v>1.4909999999999999</v>
      </c>
      <c r="AS32" s="5">
        <f>((ROUND(AI32,2)*AL32%))</f>
        <v>1.4909999999999999</v>
      </c>
      <c r="AT32" s="5">
        <f>((ROUND(AH32,2)*AL32%))</f>
        <v>1.4909999999999999</v>
      </c>
      <c r="AU32" s="35"/>
      <c r="AV32" s="36"/>
      <c r="AW32" s="36"/>
      <c r="AX32" s="37"/>
      <c r="AY32" s="129"/>
      <c r="AZ32" s="129"/>
      <c r="BA32" s="143"/>
      <c r="BB32" s="128"/>
      <c r="BC32" s="128"/>
      <c r="BD32" s="128"/>
      <c r="BE32" s="128"/>
      <c r="BF32" s="144"/>
      <c r="BG32" s="128"/>
    </row>
    <row r="33" spans="1:59" ht="38.25" x14ac:dyDescent="0.25">
      <c r="A33" s="48" t="s">
        <v>66</v>
      </c>
      <c r="B33" s="19" t="s">
        <v>67</v>
      </c>
      <c r="C33" s="114" t="s">
        <v>68</v>
      </c>
      <c r="D33" s="114" t="s">
        <v>24</v>
      </c>
      <c r="E33" s="77">
        <v>0.34</v>
      </c>
      <c r="F33" s="77"/>
      <c r="G33" s="77"/>
      <c r="H33" s="77"/>
      <c r="I33" s="77">
        <v>0.34</v>
      </c>
      <c r="J33" s="77">
        <v>0.34</v>
      </c>
      <c r="K33" s="77">
        <v>0.34</v>
      </c>
      <c r="L33" s="77">
        <v>0.34</v>
      </c>
      <c r="M33" s="38">
        <f>E33</f>
        <v>0.34</v>
      </c>
      <c r="N33" s="38"/>
      <c r="O33" s="38"/>
      <c r="P33" s="38"/>
      <c r="Q33" s="38">
        <f t="shared" si="60"/>
        <v>0.34</v>
      </c>
      <c r="R33" s="38">
        <f t="shared" si="60"/>
        <v>0.34</v>
      </c>
      <c r="S33" s="38">
        <f t="shared" si="60"/>
        <v>0.34</v>
      </c>
      <c r="T33" s="38">
        <f t="shared" si="60"/>
        <v>0.34</v>
      </c>
      <c r="U33" s="30">
        <f>M33*105.5%</f>
        <v>0.35870000000000002</v>
      </c>
      <c r="V33" s="30"/>
      <c r="W33" s="30"/>
      <c r="X33" s="30"/>
      <c r="Y33" s="30">
        <f t="shared" si="61"/>
        <v>0.35870000000000002</v>
      </c>
      <c r="Z33" s="30">
        <f t="shared" si="61"/>
        <v>0.35870000000000002</v>
      </c>
      <c r="AA33" s="30">
        <f t="shared" si="61"/>
        <v>0.35870000000000002</v>
      </c>
      <c r="AB33" s="30">
        <f t="shared" si="61"/>
        <v>0.35870000000000002</v>
      </c>
      <c r="AC33" s="30">
        <f>((ROUND(U33,2)*AK33%))</f>
        <v>0.38051999999999997</v>
      </c>
      <c r="AD33" s="30"/>
      <c r="AE33" s="30"/>
      <c r="AF33" s="30"/>
      <c r="AG33" s="30">
        <f t="shared" si="62"/>
        <v>0.38051999999999997</v>
      </c>
      <c r="AH33" s="30">
        <f t="shared" si="63"/>
        <v>0.38051999999999997</v>
      </c>
      <c r="AI33" s="30">
        <f t="shared" si="64"/>
        <v>0.38051999999999997</v>
      </c>
      <c r="AJ33" s="30">
        <f t="shared" si="65"/>
        <v>0.38051999999999997</v>
      </c>
      <c r="AK33" s="132">
        <v>105.7</v>
      </c>
      <c r="AL33" s="133">
        <v>106.5</v>
      </c>
      <c r="AM33" s="134">
        <f t="shared" ref="AM33" si="66">((ROUND(AC33,2))*AL33%)</f>
        <v>0.4047</v>
      </c>
      <c r="AN33" s="135"/>
      <c r="AO33" s="135"/>
      <c r="AP33" s="136"/>
      <c r="AQ33" s="137">
        <f>((ROUND(AG33,2)*AL33%))</f>
        <v>0.4047</v>
      </c>
      <c r="AR33" s="137">
        <f>((ROUND(AH33,2)*AL33%))</f>
        <v>0.4047</v>
      </c>
      <c r="AS33" s="137">
        <f>((ROUND(AI33,2)*AL33%))</f>
        <v>0.4047</v>
      </c>
      <c r="AT33" s="137">
        <f>((ROUND(AH33,2)*AL33%))</f>
        <v>0.4047</v>
      </c>
      <c r="AU33" s="32">
        <v>0.3</v>
      </c>
      <c r="AV33" s="33"/>
      <c r="AW33" s="33"/>
      <c r="AX33" s="34"/>
      <c r="AY33" s="129">
        <v>0.3</v>
      </c>
      <c r="AZ33" s="129"/>
      <c r="BA33" s="117">
        <v>0.3</v>
      </c>
      <c r="BB33" s="113">
        <v>0.3</v>
      </c>
      <c r="BC33" s="113">
        <v>0.3</v>
      </c>
      <c r="BD33" s="113">
        <v>0.3</v>
      </c>
      <c r="BE33" s="113">
        <v>0.3</v>
      </c>
      <c r="BF33" s="118">
        <v>0.3</v>
      </c>
      <c r="BG33" s="113">
        <v>0.3</v>
      </c>
    </row>
    <row r="34" spans="1:59" ht="63.75" x14ac:dyDescent="0.25">
      <c r="A34" s="48"/>
      <c r="B34" s="19" t="s">
        <v>69</v>
      </c>
      <c r="C34" s="114"/>
      <c r="D34" s="114"/>
      <c r="E34" s="77"/>
      <c r="F34" s="77"/>
      <c r="G34" s="77"/>
      <c r="H34" s="77"/>
      <c r="I34" s="77"/>
      <c r="J34" s="77"/>
      <c r="K34" s="77"/>
      <c r="L34" s="77"/>
      <c r="M34" s="38"/>
      <c r="N34" s="38"/>
      <c r="O34" s="38"/>
      <c r="P34" s="38"/>
      <c r="Q34" s="38"/>
      <c r="R34" s="38"/>
      <c r="S34" s="38"/>
      <c r="T34" s="38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132"/>
      <c r="AL34" s="138"/>
      <c r="AM34" s="139"/>
      <c r="AN34" s="140"/>
      <c r="AO34" s="140"/>
      <c r="AP34" s="141"/>
      <c r="AQ34" s="142"/>
      <c r="AR34" s="142"/>
      <c r="AS34" s="142"/>
      <c r="AT34" s="142"/>
      <c r="AU34" s="39"/>
      <c r="AV34" s="40"/>
      <c r="AW34" s="40"/>
      <c r="AX34" s="41"/>
      <c r="AY34" s="129"/>
      <c r="AZ34" s="129"/>
      <c r="BA34" s="143"/>
      <c r="BB34" s="128"/>
      <c r="BC34" s="128"/>
      <c r="BD34" s="128"/>
      <c r="BE34" s="128"/>
      <c r="BF34" s="144"/>
      <c r="BG34" s="128"/>
    </row>
    <row r="35" spans="1:59" ht="38.25" x14ac:dyDescent="0.25">
      <c r="A35" s="48"/>
      <c r="B35" s="19" t="s">
        <v>61</v>
      </c>
      <c r="C35" s="114"/>
      <c r="D35" s="22" t="s">
        <v>26</v>
      </c>
      <c r="E35" s="77">
        <v>1.25</v>
      </c>
      <c r="F35" s="77"/>
      <c r="G35" s="77"/>
      <c r="H35" s="77"/>
      <c r="I35" s="92">
        <v>1.25</v>
      </c>
      <c r="J35" s="92">
        <v>1.25</v>
      </c>
      <c r="K35" s="92">
        <v>1.25</v>
      </c>
      <c r="L35" s="92">
        <v>1.25</v>
      </c>
      <c r="M35" s="145">
        <f>E35</f>
        <v>1.25</v>
      </c>
      <c r="N35" s="145"/>
      <c r="O35" s="145"/>
      <c r="P35" s="145"/>
      <c r="Q35" s="146">
        <f t="shared" ref="Q35:T36" si="67">I35</f>
        <v>1.25</v>
      </c>
      <c r="R35" s="146">
        <f t="shared" si="67"/>
        <v>1.25</v>
      </c>
      <c r="S35" s="146">
        <f t="shared" si="67"/>
        <v>1.25</v>
      </c>
      <c r="T35" s="146">
        <f t="shared" si="67"/>
        <v>1.25</v>
      </c>
      <c r="U35" s="31">
        <f>M35*105.5%</f>
        <v>1.3187499999999999</v>
      </c>
      <c r="V35" s="31"/>
      <c r="W35" s="31"/>
      <c r="X35" s="31"/>
      <c r="Y35" s="6">
        <f t="shared" ref="Y35:AB36" si="68">Q35*105.5%</f>
        <v>1.3187499999999999</v>
      </c>
      <c r="Z35" s="6">
        <f t="shared" si="68"/>
        <v>1.3187499999999999</v>
      </c>
      <c r="AA35" s="6">
        <f t="shared" si="68"/>
        <v>1.3187499999999999</v>
      </c>
      <c r="AB35" s="6">
        <f t="shared" si="68"/>
        <v>1.3187499999999999</v>
      </c>
      <c r="AC35" s="30">
        <f>((ROUND(U35,2))*AK35%)</f>
        <v>1.39524</v>
      </c>
      <c r="AD35" s="30"/>
      <c r="AE35" s="30"/>
      <c r="AF35" s="30"/>
      <c r="AG35" s="7">
        <f t="shared" ref="AG35:AG36" si="69">((ROUND(Y35,2))*AK35%)</f>
        <v>1.39524</v>
      </c>
      <c r="AH35" s="7">
        <f t="shared" ref="AH35:AH36" si="70">((ROUND(Z35,2))*AK35%)</f>
        <v>1.39524</v>
      </c>
      <c r="AI35" s="7">
        <f t="shared" ref="AI35:AI36" si="71">((ROUND(AA35,2))*AK35%)</f>
        <v>1.39524</v>
      </c>
      <c r="AJ35" s="7">
        <f t="shared" ref="AJ35:AJ36" si="72">((ROUND(AB35,2))*AK35%)</f>
        <v>1.39524</v>
      </c>
      <c r="AK35" s="109">
        <v>105.7</v>
      </c>
      <c r="AL35" s="109">
        <v>106.5</v>
      </c>
      <c r="AM35" s="60">
        <f>((ROUND(AC35,2))*AL35%)</f>
        <v>1.4909999999999999</v>
      </c>
      <c r="AN35" s="61"/>
      <c r="AO35" s="61"/>
      <c r="AP35" s="62"/>
      <c r="AQ35" s="5">
        <f>((ROUND(AG35,2))*AL35%)</f>
        <v>1.4909999999999999</v>
      </c>
      <c r="AR35" s="5">
        <f>((ROUND(AH35,2))*AL35%)</f>
        <v>1.4909999999999999</v>
      </c>
      <c r="AS35" s="5">
        <f>((ROUND(AI35,2))*AL35%)</f>
        <v>1.4909999999999999</v>
      </c>
      <c r="AT35" s="5">
        <f>((ROUND(AJ35,2))*AL35%)</f>
        <v>1.4909999999999999</v>
      </c>
      <c r="AU35" s="35"/>
      <c r="AV35" s="36"/>
      <c r="AW35" s="36"/>
      <c r="AX35" s="37"/>
      <c r="AY35" s="129"/>
      <c r="AZ35" s="129"/>
      <c r="BA35" s="121"/>
      <c r="BB35" s="119"/>
      <c r="BC35" s="119"/>
      <c r="BD35" s="119"/>
      <c r="BE35" s="119"/>
      <c r="BF35" s="122"/>
      <c r="BG35" s="119"/>
    </row>
    <row r="36" spans="1:59" ht="30.75" customHeight="1" x14ac:dyDescent="0.25">
      <c r="A36" s="48" t="s">
        <v>70</v>
      </c>
      <c r="B36" s="19" t="s">
        <v>71</v>
      </c>
      <c r="C36" s="114" t="s">
        <v>72</v>
      </c>
      <c r="D36" s="114" t="s">
        <v>24</v>
      </c>
      <c r="E36" s="77">
        <v>0.34</v>
      </c>
      <c r="F36" s="77"/>
      <c r="G36" s="77"/>
      <c r="H36" s="77"/>
      <c r="I36" s="77">
        <v>0.34</v>
      </c>
      <c r="J36" s="77">
        <v>0.34</v>
      </c>
      <c r="K36" s="77">
        <v>0.34</v>
      </c>
      <c r="L36" s="77">
        <v>0.34</v>
      </c>
      <c r="M36" s="38">
        <f>E36</f>
        <v>0.34</v>
      </c>
      <c r="N36" s="38"/>
      <c r="O36" s="38"/>
      <c r="P36" s="38"/>
      <c r="Q36" s="38">
        <f t="shared" si="67"/>
        <v>0.34</v>
      </c>
      <c r="R36" s="38">
        <f t="shared" si="67"/>
        <v>0.34</v>
      </c>
      <c r="S36" s="38">
        <f t="shared" si="67"/>
        <v>0.34</v>
      </c>
      <c r="T36" s="38">
        <f t="shared" si="67"/>
        <v>0.34</v>
      </c>
      <c r="U36" s="30">
        <f>M36*105.5%</f>
        <v>0.35870000000000002</v>
      </c>
      <c r="V36" s="30"/>
      <c r="W36" s="30"/>
      <c r="X36" s="30"/>
      <c r="Y36" s="31">
        <f t="shared" si="68"/>
        <v>0.35870000000000002</v>
      </c>
      <c r="Z36" s="31">
        <f t="shared" si="68"/>
        <v>0.35870000000000002</v>
      </c>
      <c r="AA36" s="31">
        <f t="shared" si="68"/>
        <v>0.35870000000000002</v>
      </c>
      <c r="AB36" s="31">
        <f t="shared" si="68"/>
        <v>0.35870000000000002</v>
      </c>
      <c r="AC36" s="30">
        <f>((ROUND(U36,2)*AK36%))</f>
        <v>0.38051999999999997</v>
      </c>
      <c r="AD36" s="30"/>
      <c r="AE36" s="30"/>
      <c r="AF36" s="30"/>
      <c r="AG36" s="30">
        <f t="shared" si="69"/>
        <v>0.38051999999999997</v>
      </c>
      <c r="AH36" s="30">
        <f t="shared" si="70"/>
        <v>0.38051999999999997</v>
      </c>
      <c r="AI36" s="30">
        <f t="shared" si="71"/>
        <v>0.38051999999999997</v>
      </c>
      <c r="AJ36" s="30">
        <f t="shared" si="72"/>
        <v>0.38051999999999997</v>
      </c>
      <c r="AK36" s="133">
        <v>105.7</v>
      </c>
      <c r="AL36" s="133">
        <v>106.5</v>
      </c>
      <c r="AM36" s="134">
        <f>((ROUND(AC36,2))*AL36%)</f>
        <v>0.4047</v>
      </c>
      <c r="AN36" s="135"/>
      <c r="AO36" s="135"/>
      <c r="AP36" s="136"/>
      <c r="AQ36" s="137">
        <f>((ROUND(AG36,2)*AL36%))</f>
        <v>0.4047</v>
      </c>
      <c r="AR36" s="137">
        <f>((ROUND(AH36,2)*AL36%))</f>
        <v>0.4047</v>
      </c>
      <c r="AS36" s="137">
        <f>((ROUND(AI36,2)*AL36%))</f>
        <v>0.4047</v>
      </c>
      <c r="AT36" s="137">
        <f>((ROUND(AJ36,2)*AL36%))</f>
        <v>0.4047</v>
      </c>
      <c r="AU36" s="32">
        <v>0.3</v>
      </c>
      <c r="AV36" s="33"/>
      <c r="AW36" s="33"/>
      <c r="AX36" s="34"/>
      <c r="AY36" s="129">
        <v>0.3</v>
      </c>
      <c r="AZ36" s="129"/>
      <c r="BA36" s="117">
        <v>0.3</v>
      </c>
      <c r="BB36" s="113">
        <v>0.3</v>
      </c>
      <c r="BC36" s="113">
        <v>0.3</v>
      </c>
      <c r="BD36" s="113">
        <v>0.3</v>
      </c>
      <c r="BE36" s="113">
        <v>0.3</v>
      </c>
      <c r="BF36" s="118">
        <v>0.3</v>
      </c>
      <c r="BG36" s="113">
        <v>0.3</v>
      </c>
    </row>
    <row r="37" spans="1:59" ht="50.25" customHeight="1" x14ac:dyDescent="0.25">
      <c r="A37" s="48"/>
      <c r="B37" s="19" t="s">
        <v>65</v>
      </c>
      <c r="C37" s="114"/>
      <c r="D37" s="114"/>
      <c r="E37" s="77"/>
      <c r="F37" s="77"/>
      <c r="G37" s="77"/>
      <c r="H37" s="77"/>
      <c r="I37" s="77"/>
      <c r="J37" s="77"/>
      <c r="K37" s="77"/>
      <c r="L37" s="77"/>
      <c r="M37" s="38"/>
      <c r="N37" s="38"/>
      <c r="O37" s="38"/>
      <c r="P37" s="38"/>
      <c r="Q37" s="38"/>
      <c r="R37" s="38"/>
      <c r="S37" s="38"/>
      <c r="T37" s="38"/>
      <c r="U37" s="30"/>
      <c r="V37" s="30"/>
      <c r="W37" s="30"/>
      <c r="X37" s="30"/>
      <c r="Y37" s="31"/>
      <c r="Z37" s="31"/>
      <c r="AA37" s="31"/>
      <c r="AB37" s="31"/>
      <c r="AC37" s="30"/>
      <c r="AD37" s="30"/>
      <c r="AE37" s="30"/>
      <c r="AF37" s="30"/>
      <c r="AG37" s="30"/>
      <c r="AH37" s="30"/>
      <c r="AI37" s="30"/>
      <c r="AJ37" s="30"/>
      <c r="AK37" s="138"/>
      <c r="AL37" s="138"/>
      <c r="AM37" s="139"/>
      <c r="AN37" s="140"/>
      <c r="AO37" s="140"/>
      <c r="AP37" s="141"/>
      <c r="AQ37" s="142"/>
      <c r="AR37" s="142"/>
      <c r="AS37" s="142"/>
      <c r="AT37" s="142"/>
      <c r="AU37" s="39"/>
      <c r="AV37" s="40"/>
      <c r="AW37" s="40"/>
      <c r="AX37" s="41"/>
      <c r="AY37" s="129"/>
      <c r="AZ37" s="129"/>
      <c r="BA37" s="143"/>
      <c r="BB37" s="128"/>
      <c r="BC37" s="128"/>
      <c r="BD37" s="128"/>
      <c r="BE37" s="128"/>
      <c r="BF37" s="144"/>
      <c r="BG37" s="128"/>
    </row>
    <row r="38" spans="1:59" ht="36.75" customHeight="1" x14ac:dyDescent="0.25">
      <c r="A38" s="48"/>
      <c r="B38" s="19" t="s">
        <v>61</v>
      </c>
      <c r="C38" s="114"/>
      <c r="D38" s="22" t="s">
        <v>26</v>
      </c>
      <c r="E38" s="77">
        <v>1.25</v>
      </c>
      <c r="F38" s="77"/>
      <c r="G38" s="77"/>
      <c r="H38" s="77"/>
      <c r="I38" s="92">
        <v>1.25</v>
      </c>
      <c r="J38" s="92">
        <v>1.25</v>
      </c>
      <c r="K38" s="92">
        <v>1.25</v>
      </c>
      <c r="L38" s="92">
        <v>1.25</v>
      </c>
      <c r="M38" s="145">
        <f>E38</f>
        <v>1.25</v>
      </c>
      <c r="N38" s="145"/>
      <c r="O38" s="145"/>
      <c r="P38" s="145"/>
      <c r="Q38" s="146">
        <f t="shared" ref="Q38:T39" si="73">I38</f>
        <v>1.25</v>
      </c>
      <c r="R38" s="146">
        <f t="shared" si="73"/>
        <v>1.25</v>
      </c>
      <c r="S38" s="146">
        <f t="shared" si="73"/>
        <v>1.25</v>
      </c>
      <c r="T38" s="146">
        <f t="shared" si="73"/>
        <v>1.25</v>
      </c>
      <c r="U38" s="31">
        <f>M38*105.5%</f>
        <v>1.3187499999999999</v>
      </c>
      <c r="V38" s="31"/>
      <c r="W38" s="31"/>
      <c r="X38" s="31"/>
      <c r="Y38" s="6">
        <f t="shared" ref="Y38:AB39" si="74">Q38*105.5%</f>
        <v>1.3187499999999999</v>
      </c>
      <c r="Z38" s="6">
        <f t="shared" si="74"/>
        <v>1.3187499999999999</v>
      </c>
      <c r="AA38" s="6">
        <f t="shared" si="74"/>
        <v>1.3187499999999999</v>
      </c>
      <c r="AB38" s="6">
        <f t="shared" si="74"/>
        <v>1.3187499999999999</v>
      </c>
      <c r="AC38" s="30">
        <f>((ROUND(U38,2))*AK38%)</f>
        <v>1.39524</v>
      </c>
      <c r="AD38" s="30"/>
      <c r="AE38" s="30"/>
      <c r="AF38" s="30"/>
      <c r="AG38" s="7">
        <f t="shared" ref="AG38" si="75">((ROUND(Y38,2))*AK38%)</f>
        <v>1.39524</v>
      </c>
      <c r="AH38" s="7">
        <f t="shared" ref="AH38:AH39" si="76">((ROUND(Z38,2))*AK38%)</f>
        <v>1.39524</v>
      </c>
      <c r="AI38" s="7">
        <f t="shared" ref="AI38:AI39" si="77">((ROUND(AA38,2))*AK38%)</f>
        <v>1.39524</v>
      </c>
      <c r="AJ38" s="7">
        <f t="shared" ref="AJ38:AJ39" si="78">((ROUND(AB38,2))*AK38%)</f>
        <v>1.39524</v>
      </c>
      <c r="AK38" s="109">
        <v>105.7</v>
      </c>
      <c r="AL38" s="109">
        <v>106.5</v>
      </c>
      <c r="AM38" s="60">
        <f>((ROUND(AC38,2))*AL38%)</f>
        <v>1.4909999999999999</v>
      </c>
      <c r="AN38" s="61"/>
      <c r="AO38" s="61"/>
      <c r="AP38" s="62"/>
      <c r="AQ38" s="5">
        <f>((ROUND(AG38,2))*AL38%)</f>
        <v>1.4909999999999999</v>
      </c>
      <c r="AR38" s="5">
        <f>((ROUND(AH38,2))*AL38%)</f>
        <v>1.4909999999999999</v>
      </c>
      <c r="AS38" s="5">
        <f>((ROUND(AI38,2))*AL38%)</f>
        <v>1.4909999999999999</v>
      </c>
      <c r="AT38" s="5">
        <f>((ROUND(AJ38,2))*AL38%)</f>
        <v>1.4909999999999999</v>
      </c>
      <c r="AU38" s="35"/>
      <c r="AV38" s="36"/>
      <c r="AW38" s="36"/>
      <c r="AX38" s="37"/>
      <c r="AY38" s="129"/>
      <c r="AZ38" s="129"/>
      <c r="BA38" s="121"/>
      <c r="BB38" s="119"/>
      <c r="BC38" s="119"/>
      <c r="BD38" s="119"/>
      <c r="BE38" s="119"/>
      <c r="BF38" s="122"/>
      <c r="BG38" s="119"/>
    </row>
    <row r="39" spans="1:59" ht="63.75" customHeight="1" x14ac:dyDescent="0.25">
      <c r="A39" s="48" t="s">
        <v>73</v>
      </c>
      <c r="B39" s="19" t="s">
        <v>74</v>
      </c>
      <c r="C39" s="114" t="s">
        <v>75</v>
      </c>
      <c r="D39" s="114" t="s">
        <v>24</v>
      </c>
      <c r="E39" s="77">
        <v>0.34</v>
      </c>
      <c r="F39" s="77"/>
      <c r="G39" s="77"/>
      <c r="H39" s="77"/>
      <c r="I39" s="77">
        <v>0.34</v>
      </c>
      <c r="J39" s="77">
        <v>0.34</v>
      </c>
      <c r="K39" s="77">
        <v>0.34</v>
      </c>
      <c r="L39" s="77">
        <v>0.34</v>
      </c>
      <c r="M39" s="38">
        <f>E39</f>
        <v>0.34</v>
      </c>
      <c r="N39" s="38"/>
      <c r="O39" s="38"/>
      <c r="P39" s="38"/>
      <c r="Q39" s="38">
        <f t="shared" si="73"/>
        <v>0.34</v>
      </c>
      <c r="R39" s="38">
        <f t="shared" si="73"/>
        <v>0.34</v>
      </c>
      <c r="S39" s="38">
        <f t="shared" si="73"/>
        <v>0.34</v>
      </c>
      <c r="T39" s="38">
        <f t="shared" si="73"/>
        <v>0.34</v>
      </c>
      <c r="U39" s="30">
        <f>M39*105.5%</f>
        <v>0.35870000000000002</v>
      </c>
      <c r="V39" s="30"/>
      <c r="W39" s="30"/>
      <c r="X39" s="30"/>
      <c r="Y39" s="31">
        <f t="shared" si="74"/>
        <v>0.35870000000000002</v>
      </c>
      <c r="Z39" s="31">
        <f t="shared" si="74"/>
        <v>0.35870000000000002</v>
      </c>
      <c r="AA39" s="31">
        <f t="shared" si="74"/>
        <v>0.35870000000000002</v>
      </c>
      <c r="AB39" s="31">
        <f t="shared" si="74"/>
        <v>0.35870000000000002</v>
      </c>
      <c r="AC39" s="30">
        <f>((ROUND(U39,2)*AK39%))</f>
        <v>0.38051999999999997</v>
      </c>
      <c r="AD39" s="30"/>
      <c r="AE39" s="30"/>
      <c r="AF39" s="30"/>
      <c r="AG39" s="30">
        <f>((ROUND(Y39,2))*AK39%)</f>
        <v>0.38051999999999997</v>
      </c>
      <c r="AH39" s="30">
        <f t="shared" si="76"/>
        <v>0.38051999999999997</v>
      </c>
      <c r="AI39" s="30">
        <f t="shared" si="77"/>
        <v>0.38051999999999997</v>
      </c>
      <c r="AJ39" s="30">
        <f t="shared" si="78"/>
        <v>0.38051999999999997</v>
      </c>
      <c r="AK39" s="132">
        <v>105.7</v>
      </c>
      <c r="AL39" s="109">
        <v>106.5</v>
      </c>
      <c r="AM39" s="134">
        <f>((ROUND(AC39,2))*AL39%)</f>
        <v>0.4047</v>
      </c>
      <c r="AN39" s="135"/>
      <c r="AO39" s="135"/>
      <c r="AP39" s="136"/>
      <c r="AQ39" s="137">
        <f>((ROUND(AG39,2))*AL39%)</f>
        <v>0.4047</v>
      </c>
      <c r="AR39" s="137">
        <f>((ROUND(AH39,2))*AL39%)</f>
        <v>0.4047</v>
      </c>
      <c r="AS39" s="137">
        <f>((ROUND(AI39,2))*AL39%)</f>
        <v>0.4047</v>
      </c>
      <c r="AT39" s="137">
        <f>((ROUND(AJ39,2))*AL39%)</f>
        <v>0.4047</v>
      </c>
      <c r="AU39" s="32">
        <v>0.3</v>
      </c>
      <c r="AV39" s="33"/>
      <c r="AW39" s="33"/>
      <c r="AX39" s="34"/>
      <c r="AY39" s="129">
        <v>0.3</v>
      </c>
      <c r="AZ39" s="129"/>
      <c r="BA39" s="125">
        <v>0.3</v>
      </c>
      <c r="BB39" s="113">
        <v>0.3</v>
      </c>
      <c r="BC39" s="113">
        <v>0.3</v>
      </c>
      <c r="BD39" s="113">
        <v>0.3</v>
      </c>
      <c r="BE39" s="113">
        <v>0.3</v>
      </c>
      <c r="BF39" s="118">
        <v>0.3</v>
      </c>
      <c r="BG39" s="113">
        <v>0.3</v>
      </c>
    </row>
    <row r="40" spans="1:59" ht="48" customHeight="1" x14ac:dyDescent="0.25">
      <c r="A40" s="48"/>
      <c r="B40" s="19" t="s">
        <v>76</v>
      </c>
      <c r="C40" s="114"/>
      <c r="D40" s="114"/>
      <c r="E40" s="77"/>
      <c r="F40" s="77"/>
      <c r="G40" s="77"/>
      <c r="H40" s="77"/>
      <c r="I40" s="77"/>
      <c r="J40" s="77"/>
      <c r="K40" s="77"/>
      <c r="L40" s="77"/>
      <c r="M40" s="38"/>
      <c r="N40" s="38"/>
      <c r="O40" s="38"/>
      <c r="P40" s="38"/>
      <c r="Q40" s="38"/>
      <c r="R40" s="38"/>
      <c r="S40" s="38"/>
      <c r="T40" s="38"/>
      <c r="U40" s="30"/>
      <c r="V40" s="30"/>
      <c r="W40" s="30"/>
      <c r="X40" s="30"/>
      <c r="Y40" s="31"/>
      <c r="Z40" s="31"/>
      <c r="AA40" s="31"/>
      <c r="AB40" s="31"/>
      <c r="AC40" s="30"/>
      <c r="AD40" s="30"/>
      <c r="AE40" s="30"/>
      <c r="AF40" s="30"/>
      <c r="AG40" s="30"/>
      <c r="AH40" s="30"/>
      <c r="AI40" s="30"/>
      <c r="AJ40" s="30"/>
      <c r="AK40" s="132"/>
      <c r="AL40" s="109">
        <v>106.5</v>
      </c>
      <c r="AM40" s="139"/>
      <c r="AN40" s="140"/>
      <c r="AO40" s="140"/>
      <c r="AP40" s="141"/>
      <c r="AQ40" s="142"/>
      <c r="AR40" s="142"/>
      <c r="AS40" s="142"/>
      <c r="AT40" s="142"/>
      <c r="AU40" s="39"/>
      <c r="AV40" s="40"/>
      <c r="AW40" s="40"/>
      <c r="AX40" s="41"/>
      <c r="AY40" s="129"/>
      <c r="AZ40" s="129"/>
      <c r="BA40" s="125"/>
      <c r="BB40" s="128"/>
      <c r="BC40" s="128"/>
      <c r="BD40" s="128"/>
      <c r="BE40" s="128"/>
      <c r="BF40" s="144"/>
      <c r="BG40" s="128"/>
    </row>
    <row r="41" spans="1:59" ht="43.5" customHeight="1" x14ac:dyDescent="0.25">
      <c r="A41" s="48"/>
      <c r="B41" s="19" t="s">
        <v>77</v>
      </c>
      <c r="C41" s="114"/>
      <c r="D41" s="22" t="s">
        <v>26</v>
      </c>
      <c r="E41" s="77">
        <v>1.25</v>
      </c>
      <c r="F41" s="77"/>
      <c r="G41" s="77"/>
      <c r="H41" s="77"/>
      <c r="I41" s="92">
        <v>1.25</v>
      </c>
      <c r="J41" s="92">
        <v>1.25</v>
      </c>
      <c r="K41" s="92">
        <v>1.25</v>
      </c>
      <c r="L41" s="92">
        <v>1.25</v>
      </c>
      <c r="M41" s="145">
        <f t="shared" ref="M41:M53" si="79">E41</f>
        <v>1.25</v>
      </c>
      <c r="N41" s="145"/>
      <c r="O41" s="145"/>
      <c r="P41" s="145"/>
      <c r="Q41" s="146">
        <f t="shared" ref="Q41:Q53" si="80">I41</f>
        <v>1.25</v>
      </c>
      <c r="R41" s="146">
        <f t="shared" ref="R41:R53" si="81">J41</f>
        <v>1.25</v>
      </c>
      <c r="S41" s="146">
        <f t="shared" ref="S41:S53" si="82">K41</f>
        <v>1.25</v>
      </c>
      <c r="T41" s="146">
        <f t="shared" ref="T41:T53" si="83">L41</f>
        <v>1.25</v>
      </c>
      <c r="U41" s="31">
        <f t="shared" ref="U41:U55" si="84">M41*105.5%</f>
        <v>1.3187499999999999</v>
      </c>
      <c r="V41" s="31"/>
      <c r="W41" s="31"/>
      <c r="X41" s="31"/>
      <c r="Y41" s="6">
        <f t="shared" ref="Y41:Y55" si="85">Q41*105.5%</f>
        <v>1.3187499999999999</v>
      </c>
      <c r="Z41" s="6">
        <f t="shared" ref="Z41:Z55" si="86">R41*105.5%</f>
        <v>1.3187499999999999</v>
      </c>
      <c r="AA41" s="6">
        <f t="shared" ref="AA41:AA55" si="87">S41*105.5%</f>
        <v>1.3187499999999999</v>
      </c>
      <c r="AB41" s="6">
        <f t="shared" ref="AB41:AB55" si="88">T41*105.5%</f>
        <v>1.3187499999999999</v>
      </c>
      <c r="AC41" s="30">
        <f>((ROUND(U41,2))*AK41%)</f>
        <v>1.39524</v>
      </c>
      <c r="AD41" s="30"/>
      <c r="AE41" s="30"/>
      <c r="AF41" s="30"/>
      <c r="AG41" s="7">
        <f t="shared" ref="AG41" si="89">((ROUND(Y41,2))*AK41%)</f>
        <v>1.39524</v>
      </c>
      <c r="AH41" s="7">
        <f t="shared" ref="AH41" si="90">((ROUND(Z41,2))*AK41%)</f>
        <v>1.39524</v>
      </c>
      <c r="AI41" s="7">
        <f t="shared" ref="AI41" si="91">((ROUND(AA41,2))*AK41%)</f>
        <v>1.39524</v>
      </c>
      <c r="AJ41" s="7">
        <f t="shared" ref="AJ41" si="92">((ROUND(AB41,2))*AK41%)</f>
        <v>1.39524</v>
      </c>
      <c r="AK41" s="109">
        <v>105.7</v>
      </c>
      <c r="AL41" s="109">
        <v>106.5</v>
      </c>
      <c r="AM41" s="60">
        <f t="shared" ref="AM41" si="93">((ROUND(AC41,2))*AL41%)</f>
        <v>1.4909999999999999</v>
      </c>
      <c r="AN41" s="61"/>
      <c r="AO41" s="61"/>
      <c r="AP41" s="62"/>
      <c r="AQ41" s="5">
        <f t="shared" ref="AQ41" si="94">((ROUND(AG41,2))*AL41%)</f>
        <v>1.4909999999999999</v>
      </c>
      <c r="AR41" s="5">
        <f t="shared" ref="AR41" si="95">((ROUND(AH41,2))*AL41%)</f>
        <v>1.4909999999999999</v>
      </c>
      <c r="AS41" s="5">
        <f t="shared" ref="AS41" si="96">((ROUND(AI41,2))*AL41%)</f>
        <v>1.4909999999999999</v>
      </c>
      <c r="AT41" s="5">
        <f t="shared" ref="AT41" si="97">((ROUND(AJ41,2))*AL41%)</f>
        <v>1.4909999999999999</v>
      </c>
      <c r="AU41" s="35"/>
      <c r="AV41" s="36"/>
      <c r="AW41" s="36"/>
      <c r="AX41" s="37"/>
      <c r="AY41" s="129"/>
      <c r="AZ41" s="129"/>
      <c r="BA41" s="125"/>
      <c r="BB41" s="119"/>
      <c r="BC41" s="119"/>
      <c r="BD41" s="119"/>
      <c r="BE41" s="119"/>
      <c r="BF41" s="122"/>
      <c r="BG41" s="119"/>
    </row>
    <row r="42" spans="1:59" ht="49.5" customHeight="1" x14ac:dyDescent="0.25">
      <c r="A42" s="48" t="s">
        <v>78</v>
      </c>
      <c r="B42" s="19" t="s">
        <v>79</v>
      </c>
      <c r="C42" s="114" t="s">
        <v>80</v>
      </c>
      <c r="D42" s="22" t="s">
        <v>24</v>
      </c>
      <c r="E42" s="77">
        <v>0.34</v>
      </c>
      <c r="F42" s="77"/>
      <c r="G42" s="77"/>
      <c r="H42" s="77"/>
      <c r="I42" s="92">
        <v>0.34</v>
      </c>
      <c r="J42" s="92">
        <v>0.34</v>
      </c>
      <c r="K42" s="92">
        <v>0.34</v>
      </c>
      <c r="L42" s="92">
        <v>0.34</v>
      </c>
      <c r="M42" s="145">
        <f t="shared" si="79"/>
        <v>0.34</v>
      </c>
      <c r="N42" s="145"/>
      <c r="O42" s="145"/>
      <c r="P42" s="145"/>
      <c r="Q42" s="146">
        <f t="shared" si="80"/>
        <v>0.34</v>
      </c>
      <c r="R42" s="146">
        <f t="shared" si="81"/>
        <v>0.34</v>
      </c>
      <c r="S42" s="146">
        <f t="shared" si="82"/>
        <v>0.34</v>
      </c>
      <c r="T42" s="146">
        <f t="shared" si="83"/>
        <v>0.34</v>
      </c>
      <c r="U42" s="31">
        <f t="shared" si="84"/>
        <v>0.35870000000000002</v>
      </c>
      <c r="V42" s="31"/>
      <c r="W42" s="31"/>
      <c r="X42" s="31"/>
      <c r="Y42" s="6">
        <f t="shared" si="85"/>
        <v>0.35870000000000002</v>
      </c>
      <c r="Z42" s="6">
        <f t="shared" si="86"/>
        <v>0.35870000000000002</v>
      </c>
      <c r="AA42" s="6">
        <f t="shared" si="87"/>
        <v>0.35870000000000002</v>
      </c>
      <c r="AB42" s="6">
        <f t="shared" si="88"/>
        <v>0.35870000000000002</v>
      </c>
      <c r="AC42" s="30">
        <f t="shared" ref="AC42:AC47" si="98">((ROUND(U42,2))*AK42%)</f>
        <v>0.38051999999999997</v>
      </c>
      <c r="AD42" s="30"/>
      <c r="AE42" s="30"/>
      <c r="AF42" s="30"/>
      <c r="AG42" s="7">
        <f t="shared" ref="AG42:AG47" si="99">((ROUND(Y42,2))*AK42%)</f>
        <v>0.38051999999999997</v>
      </c>
      <c r="AH42" s="7">
        <f t="shared" ref="AH42:AH47" si="100">((ROUND(Z42,2))*AK42%)</f>
        <v>0.38051999999999997</v>
      </c>
      <c r="AI42" s="7">
        <f t="shared" ref="AI42:AI47" si="101">((ROUND(AA42,2))*AK42%)</f>
        <v>0.38051999999999997</v>
      </c>
      <c r="AJ42" s="7">
        <f t="shared" ref="AJ42:AJ47" si="102">((ROUND(AB42,2))*AK42%)</f>
        <v>0.38051999999999997</v>
      </c>
      <c r="AK42" s="109">
        <v>105.7</v>
      </c>
      <c r="AL42" s="109">
        <v>106.5</v>
      </c>
      <c r="AM42" s="60">
        <f t="shared" ref="AM42:AM43" si="103">((ROUND(AC42,2))*AL42%)</f>
        <v>0.4047</v>
      </c>
      <c r="AN42" s="61"/>
      <c r="AO42" s="61"/>
      <c r="AP42" s="62"/>
      <c r="AQ42" s="5">
        <f t="shared" ref="AQ42:AQ43" si="104">((ROUND(AG42,2))*AL42%)</f>
        <v>0.4047</v>
      </c>
      <c r="AR42" s="5">
        <f t="shared" ref="AR42:AR43" si="105">((ROUND(AH42,2))*AL42%)</f>
        <v>0.4047</v>
      </c>
      <c r="AS42" s="5">
        <f t="shared" ref="AS42:AS43" si="106">((ROUND(AI42,2))*AL42%)</f>
        <v>0.4047</v>
      </c>
      <c r="AT42" s="5">
        <f t="shared" ref="AT42:AT43" si="107">((ROUND(AJ42,2))*AL42%)</f>
        <v>0.4047</v>
      </c>
      <c r="AU42" s="32">
        <v>0.3</v>
      </c>
      <c r="AV42" s="33"/>
      <c r="AW42" s="33"/>
      <c r="AX42" s="34"/>
      <c r="AY42" s="147">
        <v>0.3</v>
      </c>
      <c r="AZ42" s="129"/>
      <c r="BA42" s="125">
        <v>0.3</v>
      </c>
      <c r="BB42" s="126">
        <v>0.3</v>
      </c>
      <c r="BC42" s="126">
        <v>0.3</v>
      </c>
      <c r="BD42" s="126">
        <v>0.3</v>
      </c>
      <c r="BE42" s="113">
        <v>0.3</v>
      </c>
      <c r="BF42" s="118">
        <v>0.3</v>
      </c>
      <c r="BG42" s="113">
        <v>0.3</v>
      </c>
    </row>
    <row r="43" spans="1:59" ht="37.5" customHeight="1" x14ac:dyDescent="0.25">
      <c r="A43" s="48"/>
      <c r="B43" s="19" t="s">
        <v>81</v>
      </c>
      <c r="C43" s="114"/>
      <c r="D43" s="22" t="s">
        <v>26</v>
      </c>
      <c r="E43" s="77">
        <v>1.25</v>
      </c>
      <c r="F43" s="77"/>
      <c r="G43" s="77"/>
      <c r="H43" s="77"/>
      <c r="I43" s="92">
        <v>1.25</v>
      </c>
      <c r="J43" s="92">
        <v>1.25</v>
      </c>
      <c r="K43" s="92">
        <v>1.25</v>
      </c>
      <c r="L43" s="92">
        <v>1.25</v>
      </c>
      <c r="M43" s="145">
        <f t="shared" si="79"/>
        <v>1.25</v>
      </c>
      <c r="N43" s="145"/>
      <c r="O43" s="145"/>
      <c r="P43" s="145"/>
      <c r="Q43" s="146">
        <f t="shared" si="80"/>
        <v>1.25</v>
      </c>
      <c r="R43" s="146">
        <f t="shared" si="81"/>
        <v>1.25</v>
      </c>
      <c r="S43" s="146">
        <f t="shared" si="82"/>
        <v>1.25</v>
      </c>
      <c r="T43" s="146">
        <f t="shared" si="83"/>
        <v>1.25</v>
      </c>
      <c r="U43" s="31">
        <f t="shared" si="84"/>
        <v>1.3187499999999999</v>
      </c>
      <c r="V43" s="31"/>
      <c r="W43" s="31"/>
      <c r="X43" s="31"/>
      <c r="Y43" s="6">
        <f t="shared" si="85"/>
        <v>1.3187499999999999</v>
      </c>
      <c r="Z43" s="6">
        <f t="shared" si="86"/>
        <v>1.3187499999999999</v>
      </c>
      <c r="AA43" s="6">
        <f t="shared" si="87"/>
        <v>1.3187499999999999</v>
      </c>
      <c r="AB43" s="6">
        <f t="shared" si="88"/>
        <v>1.3187499999999999</v>
      </c>
      <c r="AC43" s="30">
        <f t="shared" si="98"/>
        <v>1.39524</v>
      </c>
      <c r="AD43" s="30"/>
      <c r="AE43" s="30"/>
      <c r="AF43" s="30"/>
      <c r="AG43" s="7">
        <f t="shared" si="99"/>
        <v>1.39524</v>
      </c>
      <c r="AH43" s="7">
        <f t="shared" si="100"/>
        <v>1.39524</v>
      </c>
      <c r="AI43" s="7">
        <f t="shared" si="101"/>
        <v>1.39524</v>
      </c>
      <c r="AJ43" s="7">
        <f t="shared" si="102"/>
        <v>1.39524</v>
      </c>
      <c r="AK43" s="109">
        <v>105.7</v>
      </c>
      <c r="AL43" s="109">
        <v>106.5</v>
      </c>
      <c r="AM43" s="60">
        <f t="shared" si="103"/>
        <v>1.4909999999999999</v>
      </c>
      <c r="AN43" s="61"/>
      <c r="AO43" s="61"/>
      <c r="AP43" s="62"/>
      <c r="AQ43" s="5">
        <f t="shared" si="104"/>
        <v>1.4909999999999999</v>
      </c>
      <c r="AR43" s="5">
        <f t="shared" si="105"/>
        <v>1.4909999999999999</v>
      </c>
      <c r="AS43" s="5">
        <f t="shared" si="106"/>
        <v>1.4909999999999999</v>
      </c>
      <c r="AT43" s="5">
        <f t="shared" si="107"/>
        <v>1.4909999999999999</v>
      </c>
      <c r="AU43" s="35"/>
      <c r="AV43" s="36"/>
      <c r="AW43" s="36"/>
      <c r="AX43" s="37"/>
      <c r="AY43" s="148"/>
      <c r="AZ43" s="129"/>
      <c r="BA43" s="125"/>
      <c r="BB43" s="126"/>
      <c r="BC43" s="126"/>
      <c r="BD43" s="126"/>
      <c r="BE43" s="119"/>
      <c r="BF43" s="122"/>
      <c r="BG43" s="119"/>
    </row>
    <row r="44" spans="1:59" ht="50.25" customHeight="1" x14ac:dyDescent="0.25">
      <c r="A44" s="48" t="s">
        <v>82</v>
      </c>
      <c r="B44" s="19" t="s">
        <v>83</v>
      </c>
      <c r="C44" s="114" t="s">
        <v>84</v>
      </c>
      <c r="D44" s="22" t="s">
        <v>24</v>
      </c>
      <c r="E44" s="77">
        <v>0.34</v>
      </c>
      <c r="F44" s="77"/>
      <c r="G44" s="77"/>
      <c r="H44" s="77"/>
      <c r="I44" s="92">
        <v>0.34</v>
      </c>
      <c r="J44" s="92">
        <v>0.34</v>
      </c>
      <c r="K44" s="92">
        <v>0.34</v>
      </c>
      <c r="L44" s="92">
        <v>0.34</v>
      </c>
      <c r="M44" s="145">
        <f t="shared" si="79"/>
        <v>0.34</v>
      </c>
      <c r="N44" s="145"/>
      <c r="O44" s="145"/>
      <c r="P44" s="145"/>
      <c r="Q44" s="146">
        <f t="shared" si="80"/>
        <v>0.34</v>
      </c>
      <c r="R44" s="146">
        <f t="shared" si="81"/>
        <v>0.34</v>
      </c>
      <c r="S44" s="146">
        <f t="shared" si="82"/>
        <v>0.34</v>
      </c>
      <c r="T44" s="146">
        <f t="shared" si="83"/>
        <v>0.34</v>
      </c>
      <c r="U44" s="31">
        <f t="shared" si="84"/>
        <v>0.35870000000000002</v>
      </c>
      <c r="V44" s="31"/>
      <c r="W44" s="31"/>
      <c r="X44" s="31"/>
      <c r="Y44" s="6">
        <f t="shared" si="85"/>
        <v>0.35870000000000002</v>
      </c>
      <c r="Z44" s="6">
        <f t="shared" si="86"/>
        <v>0.35870000000000002</v>
      </c>
      <c r="AA44" s="6">
        <f t="shared" si="87"/>
        <v>0.35870000000000002</v>
      </c>
      <c r="AB44" s="6">
        <f t="shared" si="88"/>
        <v>0.35870000000000002</v>
      </c>
      <c r="AC44" s="30">
        <f t="shared" si="98"/>
        <v>0.38051999999999997</v>
      </c>
      <c r="AD44" s="30"/>
      <c r="AE44" s="30"/>
      <c r="AF44" s="30"/>
      <c r="AG44" s="7">
        <f t="shared" si="99"/>
        <v>0.38051999999999997</v>
      </c>
      <c r="AH44" s="7">
        <f t="shared" si="100"/>
        <v>0.38051999999999997</v>
      </c>
      <c r="AI44" s="7">
        <f t="shared" si="101"/>
        <v>0.38051999999999997</v>
      </c>
      <c r="AJ44" s="7">
        <f t="shared" si="102"/>
        <v>0.38051999999999997</v>
      </c>
      <c r="AK44" s="109">
        <v>105.7</v>
      </c>
      <c r="AL44" s="109">
        <v>106.5</v>
      </c>
      <c r="AM44" s="60">
        <f t="shared" ref="AM44:AM47" si="108">((ROUND(AC44,2))*AL44%)</f>
        <v>0.4047</v>
      </c>
      <c r="AN44" s="61"/>
      <c r="AO44" s="61"/>
      <c r="AP44" s="62"/>
      <c r="AQ44" s="5">
        <f t="shared" ref="AQ44:AQ47" si="109">((ROUND(AG44,2))*AL44%)</f>
        <v>0.4047</v>
      </c>
      <c r="AR44" s="5">
        <f t="shared" ref="AR44:AR47" si="110">((ROUND(AH44,2))*AL44%)</f>
        <v>0.4047</v>
      </c>
      <c r="AS44" s="5">
        <f t="shared" ref="AS44:AS47" si="111">((ROUND(AI44,2))*AL44%)</f>
        <v>0.4047</v>
      </c>
      <c r="AT44" s="5">
        <f t="shared" ref="AT44:AT47" si="112">((ROUND(AJ44,2))*AL44%)</f>
        <v>0.4047</v>
      </c>
      <c r="AU44" s="124">
        <v>0.16</v>
      </c>
      <c r="AV44" s="124"/>
      <c r="AW44" s="124">
        <v>0.3</v>
      </c>
      <c r="AX44" s="124"/>
      <c r="AY44" s="129">
        <v>0.3</v>
      </c>
      <c r="AZ44" s="129"/>
      <c r="BA44" s="117">
        <v>0.3</v>
      </c>
      <c r="BB44" s="113">
        <v>0.3</v>
      </c>
      <c r="BC44" s="113">
        <v>0.3</v>
      </c>
      <c r="BD44" s="113">
        <v>0.3</v>
      </c>
      <c r="BE44" s="113">
        <v>0.3</v>
      </c>
      <c r="BF44" s="118">
        <v>0.3</v>
      </c>
      <c r="BG44" s="113">
        <v>0.3</v>
      </c>
    </row>
    <row r="45" spans="1:59" ht="25.5" x14ac:dyDescent="0.25">
      <c r="A45" s="48"/>
      <c r="B45" s="19" t="s">
        <v>85</v>
      </c>
      <c r="C45" s="114"/>
      <c r="D45" s="22" t="s">
        <v>26</v>
      </c>
      <c r="E45" s="77">
        <v>1.25</v>
      </c>
      <c r="F45" s="77"/>
      <c r="G45" s="77"/>
      <c r="H45" s="77"/>
      <c r="I45" s="92">
        <v>1.25</v>
      </c>
      <c r="J45" s="92">
        <v>1.25</v>
      </c>
      <c r="K45" s="92">
        <v>1.25</v>
      </c>
      <c r="L45" s="92">
        <v>1.25</v>
      </c>
      <c r="M45" s="145">
        <f t="shared" si="79"/>
        <v>1.25</v>
      </c>
      <c r="N45" s="145"/>
      <c r="O45" s="145"/>
      <c r="P45" s="145"/>
      <c r="Q45" s="146">
        <f t="shared" si="80"/>
        <v>1.25</v>
      </c>
      <c r="R45" s="146">
        <f t="shared" si="81"/>
        <v>1.25</v>
      </c>
      <c r="S45" s="146">
        <f t="shared" si="82"/>
        <v>1.25</v>
      </c>
      <c r="T45" s="146">
        <f t="shared" si="83"/>
        <v>1.25</v>
      </c>
      <c r="U45" s="31">
        <f t="shared" si="84"/>
        <v>1.3187499999999999</v>
      </c>
      <c r="V45" s="31"/>
      <c r="W45" s="31"/>
      <c r="X45" s="31"/>
      <c r="Y45" s="6">
        <f t="shared" si="85"/>
        <v>1.3187499999999999</v>
      </c>
      <c r="Z45" s="6">
        <f t="shared" si="86"/>
        <v>1.3187499999999999</v>
      </c>
      <c r="AA45" s="6">
        <f t="shared" si="87"/>
        <v>1.3187499999999999</v>
      </c>
      <c r="AB45" s="6">
        <f t="shared" si="88"/>
        <v>1.3187499999999999</v>
      </c>
      <c r="AC45" s="30">
        <f t="shared" si="98"/>
        <v>1.39524</v>
      </c>
      <c r="AD45" s="30"/>
      <c r="AE45" s="30"/>
      <c r="AF45" s="30"/>
      <c r="AG45" s="7">
        <f t="shared" si="99"/>
        <v>1.39524</v>
      </c>
      <c r="AH45" s="7">
        <f t="shared" si="100"/>
        <v>1.39524</v>
      </c>
      <c r="AI45" s="7">
        <f t="shared" si="101"/>
        <v>1.39524</v>
      </c>
      <c r="AJ45" s="7">
        <f t="shared" si="102"/>
        <v>1.39524</v>
      </c>
      <c r="AK45" s="109">
        <v>105.7</v>
      </c>
      <c r="AL45" s="109">
        <v>106.5</v>
      </c>
      <c r="AM45" s="60">
        <f t="shared" si="108"/>
        <v>1.4909999999999999</v>
      </c>
      <c r="AN45" s="61"/>
      <c r="AO45" s="61"/>
      <c r="AP45" s="62"/>
      <c r="AQ45" s="5">
        <f t="shared" si="109"/>
        <v>1.4909999999999999</v>
      </c>
      <c r="AR45" s="5">
        <f t="shared" si="110"/>
        <v>1.4909999999999999</v>
      </c>
      <c r="AS45" s="5">
        <f t="shared" si="111"/>
        <v>1.4909999999999999</v>
      </c>
      <c r="AT45" s="5">
        <f t="shared" si="112"/>
        <v>1.4909999999999999</v>
      </c>
      <c r="AU45" s="124"/>
      <c r="AV45" s="124"/>
      <c r="AW45" s="124"/>
      <c r="AX45" s="124"/>
      <c r="AY45" s="129"/>
      <c r="AZ45" s="129"/>
      <c r="BA45" s="121"/>
      <c r="BB45" s="119"/>
      <c r="BC45" s="119"/>
      <c r="BD45" s="119"/>
      <c r="BE45" s="119"/>
      <c r="BF45" s="122"/>
      <c r="BG45" s="119"/>
    </row>
    <row r="46" spans="1:59" ht="27" customHeight="1" x14ac:dyDescent="0.25">
      <c r="A46" s="48" t="s">
        <v>86</v>
      </c>
      <c r="B46" s="48" t="s">
        <v>87</v>
      </c>
      <c r="C46" s="114" t="s">
        <v>88</v>
      </c>
      <c r="D46" s="22" t="s">
        <v>24</v>
      </c>
      <c r="E46" s="77">
        <v>0.34</v>
      </c>
      <c r="F46" s="77"/>
      <c r="G46" s="77"/>
      <c r="H46" s="77"/>
      <c r="I46" s="92">
        <v>0.34</v>
      </c>
      <c r="J46" s="92">
        <v>0.34</v>
      </c>
      <c r="K46" s="92">
        <v>0.34</v>
      </c>
      <c r="L46" s="92">
        <v>0.34</v>
      </c>
      <c r="M46" s="145">
        <f t="shared" si="79"/>
        <v>0.34</v>
      </c>
      <c r="N46" s="145"/>
      <c r="O46" s="145"/>
      <c r="P46" s="145"/>
      <c r="Q46" s="146">
        <f t="shared" si="80"/>
        <v>0.34</v>
      </c>
      <c r="R46" s="146">
        <f t="shared" si="81"/>
        <v>0.34</v>
      </c>
      <c r="S46" s="146">
        <f t="shared" si="82"/>
        <v>0.34</v>
      </c>
      <c r="T46" s="146">
        <f t="shared" si="83"/>
        <v>0.34</v>
      </c>
      <c r="U46" s="31">
        <f t="shared" si="84"/>
        <v>0.35870000000000002</v>
      </c>
      <c r="V46" s="31"/>
      <c r="W46" s="31"/>
      <c r="X46" s="31"/>
      <c r="Y46" s="6">
        <f t="shared" si="85"/>
        <v>0.35870000000000002</v>
      </c>
      <c r="Z46" s="6">
        <f t="shared" si="86"/>
        <v>0.35870000000000002</v>
      </c>
      <c r="AA46" s="6">
        <f t="shared" si="87"/>
        <v>0.35870000000000002</v>
      </c>
      <c r="AB46" s="6">
        <f t="shared" si="88"/>
        <v>0.35870000000000002</v>
      </c>
      <c r="AC46" s="30">
        <f t="shared" si="98"/>
        <v>0.38051999999999997</v>
      </c>
      <c r="AD46" s="30"/>
      <c r="AE46" s="30"/>
      <c r="AF46" s="30"/>
      <c r="AG46" s="7">
        <f t="shared" si="99"/>
        <v>0.38051999999999997</v>
      </c>
      <c r="AH46" s="7">
        <f t="shared" si="100"/>
        <v>0.38051999999999997</v>
      </c>
      <c r="AI46" s="7">
        <f t="shared" si="101"/>
        <v>0.38051999999999997</v>
      </c>
      <c r="AJ46" s="7">
        <f t="shared" si="102"/>
        <v>0.38051999999999997</v>
      </c>
      <c r="AK46" s="109">
        <v>105.7</v>
      </c>
      <c r="AL46" s="109">
        <v>106.5</v>
      </c>
      <c r="AM46" s="60">
        <f t="shared" si="108"/>
        <v>0.4047</v>
      </c>
      <c r="AN46" s="61"/>
      <c r="AO46" s="61"/>
      <c r="AP46" s="62"/>
      <c r="AQ46" s="5">
        <f t="shared" si="109"/>
        <v>0.4047</v>
      </c>
      <c r="AR46" s="5">
        <f t="shared" si="110"/>
        <v>0.4047</v>
      </c>
      <c r="AS46" s="5">
        <f t="shared" si="111"/>
        <v>0.4047</v>
      </c>
      <c r="AT46" s="5">
        <f t="shared" si="112"/>
        <v>0.4047</v>
      </c>
      <c r="AU46" s="32">
        <v>0.3</v>
      </c>
      <c r="AV46" s="33"/>
      <c r="AW46" s="33"/>
      <c r="AX46" s="34"/>
      <c r="AY46" s="129">
        <v>0.3</v>
      </c>
      <c r="AZ46" s="149"/>
      <c r="BA46" s="117">
        <v>0.3</v>
      </c>
      <c r="BB46" s="113">
        <v>0.3</v>
      </c>
      <c r="BC46" s="113">
        <v>0.3</v>
      </c>
      <c r="BD46" s="113">
        <v>0.3</v>
      </c>
      <c r="BE46" s="113">
        <v>0.3</v>
      </c>
      <c r="BF46" s="118">
        <v>0.3</v>
      </c>
      <c r="BG46" s="113">
        <v>0.3</v>
      </c>
    </row>
    <row r="47" spans="1:59" ht="27" customHeight="1" x14ac:dyDescent="0.25">
      <c r="A47" s="48"/>
      <c r="B47" s="48"/>
      <c r="C47" s="114"/>
      <c r="D47" s="22" t="s">
        <v>26</v>
      </c>
      <c r="E47" s="77">
        <v>1.25</v>
      </c>
      <c r="F47" s="77"/>
      <c r="G47" s="77"/>
      <c r="H47" s="77"/>
      <c r="I47" s="92">
        <v>1.25</v>
      </c>
      <c r="J47" s="92">
        <v>1.25</v>
      </c>
      <c r="K47" s="92">
        <v>1.25</v>
      </c>
      <c r="L47" s="92">
        <v>1.25</v>
      </c>
      <c r="M47" s="145">
        <f t="shared" si="79"/>
        <v>1.25</v>
      </c>
      <c r="N47" s="145"/>
      <c r="O47" s="145"/>
      <c r="P47" s="145"/>
      <c r="Q47" s="146">
        <f t="shared" si="80"/>
        <v>1.25</v>
      </c>
      <c r="R47" s="146">
        <f t="shared" si="81"/>
        <v>1.25</v>
      </c>
      <c r="S47" s="146">
        <f t="shared" si="82"/>
        <v>1.25</v>
      </c>
      <c r="T47" s="146">
        <f t="shared" si="83"/>
        <v>1.25</v>
      </c>
      <c r="U47" s="31">
        <f t="shared" si="84"/>
        <v>1.3187499999999999</v>
      </c>
      <c r="V47" s="31"/>
      <c r="W47" s="31"/>
      <c r="X47" s="31"/>
      <c r="Y47" s="6">
        <f t="shared" si="85"/>
        <v>1.3187499999999999</v>
      </c>
      <c r="Z47" s="6">
        <f t="shared" si="86"/>
        <v>1.3187499999999999</v>
      </c>
      <c r="AA47" s="6">
        <f t="shared" si="87"/>
        <v>1.3187499999999999</v>
      </c>
      <c r="AB47" s="6">
        <f t="shared" si="88"/>
        <v>1.3187499999999999</v>
      </c>
      <c r="AC47" s="30">
        <f t="shared" si="98"/>
        <v>1.39524</v>
      </c>
      <c r="AD47" s="30"/>
      <c r="AE47" s="30"/>
      <c r="AF47" s="30"/>
      <c r="AG47" s="7">
        <f t="shared" si="99"/>
        <v>1.39524</v>
      </c>
      <c r="AH47" s="7">
        <f t="shared" si="100"/>
        <v>1.39524</v>
      </c>
      <c r="AI47" s="7">
        <f t="shared" si="101"/>
        <v>1.39524</v>
      </c>
      <c r="AJ47" s="7">
        <f t="shared" si="102"/>
        <v>1.39524</v>
      </c>
      <c r="AK47" s="109">
        <v>105.7</v>
      </c>
      <c r="AL47" s="109">
        <v>106.5</v>
      </c>
      <c r="AM47" s="60">
        <f t="shared" si="108"/>
        <v>1.4909999999999999</v>
      </c>
      <c r="AN47" s="61"/>
      <c r="AO47" s="61"/>
      <c r="AP47" s="62"/>
      <c r="AQ47" s="5">
        <f t="shared" si="109"/>
        <v>1.4909999999999999</v>
      </c>
      <c r="AR47" s="5">
        <f t="shared" si="110"/>
        <v>1.4909999999999999</v>
      </c>
      <c r="AS47" s="5">
        <f t="shared" si="111"/>
        <v>1.4909999999999999</v>
      </c>
      <c r="AT47" s="5">
        <f t="shared" si="112"/>
        <v>1.4909999999999999</v>
      </c>
      <c r="AU47" s="35"/>
      <c r="AV47" s="36"/>
      <c r="AW47" s="36"/>
      <c r="AX47" s="37"/>
      <c r="AY47" s="129"/>
      <c r="AZ47" s="150"/>
      <c r="BA47" s="121"/>
      <c r="BB47" s="119"/>
      <c r="BC47" s="119"/>
      <c r="BD47" s="119"/>
      <c r="BE47" s="119"/>
      <c r="BF47" s="122"/>
      <c r="BG47" s="119"/>
    </row>
    <row r="48" spans="1:59" ht="50.25" customHeight="1" x14ac:dyDescent="0.25">
      <c r="A48" s="19" t="s">
        <v>89</v>
      </c>
      <c r="B48" s="19" t="s">
        <v>90</v>
      </c>
      <c r="C48" s="22" t="s">
        <v>91</v>
      </c>
      <c r="D48" s="22" t="s">
        <v>26</v>
      </c>
      <c r="E48" s="77">
        <v>1.25</v>
      </c>
      <c r="F48" s="77"/>
      <c r="G48" s="77"/>
      <c r="H48" s="77"/>
      <c r="I48" s="92">
        <v>1.25</v>
      </c>
      <c r="J48" s="92">
        <v>1.25</v>
      </c>
      <c r="K48" s="92">
        <v>1.25</v>
      </c>
      <c r="L48" s="92">
        <v>1.25</v>
      </c>
      <c r="M48" s="145">
        <f t="shared" si="79"/>
        <v>1.25</v>
      </c>
      <c r="N48" s="145"/>
      <c r="O48" s="145"/>
      <c r="P48" s="145"/>
      <c r="Q48" s="146">
        <f t="shared" si="80"/>
        <v>1.25</v>
      </c>
      <c r="R48" s="146">
        <f t="shared" si="81"/>
        <v>1.25</v>
      </c>
      <c r="S48" s="146">
        <f t="shared" si="82"/>
        <v>1.25</v>
      </c>
      <c r="T48" s="146">
        <f t="shared" si="83"/>
        <v>1.25</v>
      </c>
      <c r="U48" s="31">
        <f t="shared" si="84"/>
        <v>1.3187499999999999</v>
      </c>
      <c r="V48" s="31"/>
      <c r="W48" s="31"/>
      <c r="X48" s="31"/>
      <c r="Y48" s="6">
        <f t="shared" si="85"/>
        <v>1.3187499999999999</v>
      </c>
      <c r="Z48" s="6">
        <f t="shared" si="86"/>
        <v>1.3187499999999999</v>
      </c>
      <c r="AA48" s="6">
        <f t="shared" si="87"/>
        <v>1.3187499999999999</v>
      </c>
      <c r="AB48" s="6">
        <f t="shared" si="88"/>
        <v>1.3187499999999999</v>
      </c>
      <c r="AC48" s="30">
        <f t="shared" ref="AC48:AC51" si="113">((ROUND(U48,2))*AK48%)</f>
        <v>1.39524</v>
      </c>
      <c r="AD48" s="30"/>
      <c r="AE48" s="30"/>
      <c r="AF48" s="30"/>
      <c r="AG48" s="7">
        <f t="shared" ref="AG48:AG51" si="114">((ROUND(Y48,2))*AK48%)</f>
        <v>1.39524</v>
      </c>
      <c r="AH48" s="7">
        <f t="shared" ref="AH48:AH51" si="115">((ROUND(Z48,2))*AK48%)</f>
        <v>1.39524</v>
      </c>
      <c r="AI48" s="7">
        <f t="shared" ref="AI48:AI51" si="116">((ROUND(AA48,2))*AK48%)</f>
        <v>1.39524</v>
      </c>
      <c r="AJ48" s="7">
        <f t="shared" ref="AJ48:AJ51" si="117">((ROUND(AB48,2))*AK48%)</f>
        <v>1.39524</v>
      </c>
      <c r="AK48" s="109">
        <v>105.7</v>
      </c>
      <c r="AL48" s="109">
        <v>106.5</v>
      </c>
      <c r="AM48" s="60">
        <f t="shared" ref="AM48:AM50" si="118">((ROUND(AC48,2))*AL48%)</f>
        <v>1.4909999999999999</v>
      </c>
      <c r="AN48" s="61"/>
      <c r="AO48" s="61"/>
      <c r="AP48" s="62"/>
      <c r="AQ48" s="5">
        <f t="shared" ref="AQ48:AQ50" si="119">((ROUND(AG48,2))*AL48%)</f>
        <v>1.4909999999999999</v>
      </c>
      <c r="AR48" s="5">
        <f t="shared" ref="AR48:AR50" si="120">((ROUND(AH48,2))*AL48%)</f>
        <v>1.4909999999999999</v>
      </c>
      <c r="AS48" s="5">
        <f t="shared" ref="AS48:AS50" si="121">((ROUND(AI48,2))*AL48%)</f>
        <v>1.4909999999999999</v>
      </c>
      <c r="AT48" s="5">
        <f t="shared" ref="AT48:AT50" si="122">((ROUND(AJ48,2))*AL48%)</f>
        <v>1.4909999999999999</v>
      </c>
      <c r="AU48" s="110">
        <v>0.3</v>
      </c>
      <c r="AV48" s="111"/>
      <c r="AW48" s="111"/>
      <c r="AX48" s="112"/>
      <c r="AY48" s="4">
        <v>0.3</v>
      </c>
      <c r="AZ48" s="4"/>
      <c r="BA48" s="105">
        <v>0.3</v>
      </c>
      <c r="BB48" s="106">
        <v>0.3</v>
      </c>
      <c r="BC48" s="106">
        <v>0.3</v>
      </c>
      <c r="BD48" s="106">
        <v>0.3</v>
      </c>
      <c r="BE48" s="106">
        <v>0.3</v>
      </c>
      <c r="BF48" s="107">
        <v>0.3</v>
      </c>
      <c r="BG48" s="106">
        <v>0.3</v>
      </c>
    </row>
    <row r="49" spans="1:59" ht="63" customHeight="1" x14ac:dyDescent="0.25">
      <c r="A49" s="48" t="s">
        <v>92</v>
      </c>
      <c r="B49" s="19" t="s">
        <v>93</v>
      </c>
      <c r="C49" s="114" t="s">
        <v>94</v>
      </c>
      <c r="D49" s="22" t="s">
        <v>24</v>
      </c>
      <c r="E49" s="77">
        <v>0.34</v>
      </c>
      <c r="F49" s="77"/>
      <c r="G49" s="77"/>
      <c r="H49" s="77"/>
      <c r="I49" s="92">
        <v>0.34</v>
      </c>
      <c r="J49" s="92">
        <v>0.34</v>
      </c>
      <c r="K49" s="92">
        <v>0.34</v>
      </c>
      <c r="L49" s="92">
        <v>0.34</v>
      </c>
      <c r="M49" s="145">
        <f t="shared" si="79"/>
        <v>0.34</v>
      </c>
      <c r="N49" s="145"/>
      <c r="O49" s="145"/>
      <c r="P49" s="145"/>
      <c r="Q49" s="146">
        <f t="shared" si="80"/>
        <v>0.34</v>
      </c>
      <c r="R49" s="146">
        <f t="shared" si="81"/>
        <v>0.34</v>
      </c>
      <c r="S49" s="146">
        <f t="shared" si="82"/>
        <v>0.34</v>
      </c>
      <c r="T49" s="146">
        <f t="shared" si="83"/>
        <v>0.34</v>
      </c>
      <c r="U49" s="31">
        <f t="shared" si="84"/>
        <v>0.35870000000000002</v>
      </c>
      <c r="V49" s="31"/>
      <c r="W49" s="31"/>
      <c r="X49" s="31"/>
      <c r="Y49" s="6">
        <f t="shared" si="85"/>
        <v>0.35870000000000002</v>
      </c>
      <c r="Z49" s="6">
        <f t="shared" si="86"/>
        <v>0.35870000000000002</v>
      </c>
      <c r="AA49" s="6">
        <f t="shared" si="87"/>
        <v>0.35870000000000002</v>
      </c>
      <c r="AB49" s="6">
        <f t="shared" si="88"/>
        <v>0.35870000000000002</v>
      </c>
      <c r="AC49" s="30">
        <f t="shared" si="113"/>
        <v>0.38051999999999997</v>
      </c>
      <c r="AD49" s="30"/>
      <c r="AE49" s="30"/>
      <c r="AF49" s="30"/>
      <c r="AG49" s="7">
        <f t="shared" si="114"/>
        <v>0.38051999999999997</v>
      </c>
      <c r="AH49" s="7">
        <f t="shared" si="115"/>
        <v>0.38051999999999997</v>
      </c>
      <c r="AI49" s="7">
        <f t="shared" si="116"/>
        <v>0.38051999999999997</v>
      </c>
      <c r="AJ49" s="7">
        <f t="shared" si="117"/>
        <v>0.38051999999999997</v>
      </c>
      <c r="AK49" s="109">
        <v>105.7</v>
      </c>
      <c r="AL49" s="109">
        <v>106.5</v>
      </c>
      <c r="AM49" s="60">
        <f t="shared" si="118"/>
        <v>0.4047</v>
      </c>
      <c r="AN49" s="61"/>
      <c r="AO49" s="61"/>
      <c r="AP49" s="62"/>
      <c r="AQ49" s="5">
        <f t="shared" si="119"/>
        <v>0.4047</v>
      </c>
      <c r="AR49" s="5">
        <f t="shared" si="120"/>
        <v>0.4047</v>
      </c>
      <c r="AS49" s="5">
        <f t="shared" si="121"/>
        <v>0.4047</v>
      </c>
      <c r="AT49" s="5">
        <f t="shared" si="122"/>
        <v>0.4047</v>
      </c>
      <c r="AU49" s="32">
        <v>0.3</v>
      </c>
      <c r="AV49" s="33"/>
      <c r="AW49" s="33"/>
      <c r="AX49" s="34"/>
      <c r="AY49" s="116">
        <v>0.3</v>
      </c>
      <c r="AZ49" s="116"/>
      <c r="BA49" s="151">
        <v>0.3</v>
      </c>
      <c r="BB49" s="113">
        <v>0.3</v>
      </c>
      <c r="BC49" s="113">
        <v>0.3</v>
      </c>
      <c r="BD49" s="113">
        <v>0.3</v>
      </c>
      <c r="BE49" s="113">
        <v>0.3</v>
      </c>
      <c r="BF49" s="118">
        <v>0.3</v>
      </c>
      <c r="BG49" s="113">
        <v>0.3</v>
      </c>
    </row>
    <row r="50" spans="1:59" ht="46.5" customHeight="1" x14ac:dyDescent="0.25">
      <c r="A50" s="48"/>
      <c r="B50" s="19" t="s">
        <v>95</v>
      </c>
      <c r="C50" s="114"/>
      <c r="D50" s="22" t="s">
        <v>26</v>
      </c>
      <c r="E50" s="77">
        <v>1.25</v>
      </c>
      <c r="F50" s="77"/>
      <c r="G50" s="77"/>
      <c r="H50" s="77"/>
      <c r="I50" s="92">
        <v>1.25</v>
      </c>
      <c r="J50" s="92">
        <v>1.25</v>
      </c>
      <c r="K50" s="92">
        <v>1.25</v>
      </c>
      <c r="L50" s="92">
        <v>1.25</v>
      </c>
      <c r="M50" s="145">
        <f t="shared" si="79"/>
        <v>1.25</v>
      </c>
      <c r="N50" s="145"/>
      <c r="O50" s="145"/>
      <c r="P50" s="145"/>
      <c r="Q50" s="146">
        <f t="shared" si="80"/>
        <v>1.25</v>
      </c>
      <c r="R50" s="146">
        <f t="shared" si="81"/>
        <v>1.25</v>
      </c>
      <c r="S50" s="146">
        <f t="shared" si="82"/>
        <v>1.25</v>
      </c>
      <c r="T50" s="146">
        <f t="shared" si="83"/>
        <v>1.25</v>
      </c>
      <c r="U50" s="31">
        <f t="shared" si="84"/>
        <v>1.3187499999999999</v>
      </c>
      <c r="V50" s="31"/>
      <c r="W50" s="31"/>
      <c r="X50" s="31"/>
      <c r="Y50" s="6">
        <f t="shared" si="85"/>
        <v>1.3187499999999999</v>
      </c>
      <c r="Z50" s="6">
        <f t="shared" si="86"/>
        <v>1.3187499999999999</v>
      </c>
      <c r="AA50" s="6">
        <f t="shared" si="87"/>
        <v>1.3187499999999999</v>
      </c>
      <c r="AB50" s="6">
        <f t="shared" si="88"/>
        <v>1.3187499999999999</v>
      </c>
      <c r="AC50" s="30">
        <f t="shared" si="113"/>
        <v>1.39524</v>
      </c>
      <c r="AD50" s="30"/>
      <c r="AE50" s="30"/>
      <c r="AF50" s="30"/>
      <c r="AG50" s="7">
        <f t="shared" si="114"/>
        <v>1.39524</v>
      </c>
      <c r="AH50" s="7">
        <f t="shared" si="115"/>
        <v>1.39524</v>
      </c>
      <c r="AI50" s="7">
        <f t="shared" si="116"/>
        <v>1.39524</v>
      </c>
      <c r="AJ50" s="7">
        <f t="shared" si="117"/>
        <v>1.39524</v>
      </c>
      <c r="AK50" s="109">
        <v>105.7</v>
      </c>
      <c r="AL50" s="109">
        <v>106.5</v>
      </c>
      <c r="AM50" s="60">
        <f t="shared" si="118"/>
        <v>1.4909999999999999</v>
      </c>
      <c r="AN50" s="61"/>
      <c r="AO50" s="61"/>
      <c r="AP50" s="62"/>
      <c r="AQ50" s="5">
        <f t="shared" si="119"/>
        <v>1.4909999999999999</v>
      </c>
      <c r="AR50" s="5">
        <f t="shared" si="120"/>
        <v>1.4909999999999999</v>
      </c>
      <c r="AS50" s="5">
        <f t="shared" si="121"/>
        <v>1.4909999999999999</v>
      </c>
      <c r="AT50" s="5">
        <f t="shared" si="122"/>
        <v>1.4909999999999999</v>
      </c>
      <c r="AU50" s="35"/>
      <c r="AV50" s="36"/>
      <c r="AW50" s="36"/>
      <c r="AX50" s="37"/>
      <c r="AY50" s="120"/>
      <c r="AZ50" s="120"/>
      <c r="BA50" s="152"/>
      <c r="BB50" s="119"/>
      <c r="BC50" s="119"/>
      <c r="BD50" s="119"/>
      <c r="BE50" s="119"/>
      <c r="BF50" s="122"/>
      <c r="BG50" s="119"/>
    </row>
    <row r="51" spans="1:59" ht="69.75" customHeight="1" x14ac:dyDescent="0.25">
      <c r="A51" s="48" t="s">
        <v>96</v>
      </c>
      <c r="B51" s="48" t="s">
        <v>97</v>
      </c>
      <c r="C51" s="114" t="s">
        <v>98</v>
      </c>
      <c r="D51" s="22" t="s">
        <v>24</v>
      </c>
      <c r="E51" s="77">
        <v>0.34</v>
      </c>
      <c r="F51" s="77"/>
      <c r="G51" s="77"/>
      <c r="H51" s="77"/>
      <c r="I51" s="92">
        <v>0.34</v>
      </c>
      <c r="J51" s="92">
        <v>0.34</v>
      </c>
      <c r="K51" s="92">
        <v>0.34</v>
      </c>
      <c r="L51" s="92">
        <v>0.34</v>
      </c>
      <c r="M51" s="145">
        <f t="shared" si="79"/>
        <v>0.34</v>
      </c>
      <c r="N51" s="145"/>
      <c r="O51" s="145"/>
      <c r="P51" s="145"/>
      <c r="Q51" s="146">
        <f t="shared" si="80"/>
        <v>0.34</v>
      </c>
      <c r="R51" s="146">
        <f t="shared" si="81"/>
        <v>0.34</v>
      </c>
      <c r="S51" s="146">
        <f t="shared" si="82"/>
        <v>0.34</v>
      </c>
      <c r="T51" s="146">
        <f t="shared" si="83"/>
        <v>0.34</v>
      </c>
      <c r="U51" s="31">
        <f t="shared" si="84"/>
        <v>0.35870000000000002</v>
      </c>
      <c r="V51" s="31"/>
      <c r="W51" s="31"/>
      <c r="X51" s="31"/>
      <c r="Y51" s="6">
        <f t="shared" si="85"/>
        <v>0.35870000000000002</v>
      </c>
      <c r="Z51" s="6">
        <f t="shared" si="86"/>
        <v>0.35870000000000002</v>
      </c>
      <c r="AA51" s="6">
        <f t="shared" si="87"/>
        <v>0.35870000000000002</v>
      </c>
      <c r="AB51" s="6">
        <f t="shared" si="88"/>
        <v>0.35870000000000002</v>
      </c>
      <c r="AC51" s="30">
        <f t="shared" si="113"/>
        <v>0.38051999999999997</v>
      </c>
      <c r="AD51" s="30"/>
      <c r="AE51" s="30"/>
      <c r="AF51" s="30"/>
      <c r="AG51" s="7">
        <f t="shared" si="114"/>
        <v>0.38051999999999997</v>
      </c>
      <c r="AH51" s="7">
        <f t="shared" si="115"/>
        <v>0.38051999999999997</v>
      </c>
      <c r="AI51" s="7">
        <f t="shared" si="116"/>
        <v>0.38051999999999997</v>
      </c>
      <c r="AJ51" s="7">
        <f t="shared" si="117"/>
        <v>0.38051999999999997</v>
      </c>
      <c r="AK51" s="109">
        <v>105.7</v>
      </c>
      <c r="AL51" s="109">
        <v>106.5</v>
      </c>
      <c r="AM51" s="60">
        <f t="shared" ref="AM51:AM52" si="123">((ROUND(AC51,2))*AL51%)</f>
        <v>0.4047</v>
      </c>
      <c r="AN51" s="61"/>
      <c r="AO51" s="61"/>
      <c r="AP51" s="62"/>
      <c r="AQ51" s="5">
        <f t="shared" ref="AQ51:AQ55" si="124">((ROUND(AG51,2))*AL51%)</f>
        <v>0.4047</v>
      </c>
      <c r="AR51" s="5">
        <f t="shared" ref="AR51:AR55" si="125">((ROUND(AH51,2))*AL51%)</f>
        <v>0.4047</v>
      </c>
      <c r="AS51" s="5">
        <f t="shared" ref="AS51:AS55" si="126">((ROUND(AI51,2))*AL51%)</f>
        <v>0.4047</v>
      </c>
      <c r="AT51" s="5">
        <f t="shared" ref="AT51:AT55" si="127">((ROUND(AJ51,2))*AL51%)</f>
        <v>0.4047</v>
      </c>
      <c r="AU51" s="32">
        <v>0.3</v>
      </c>
      <c r="AV51" s="33"/>
      <c r="AW51" s="33"/>
      <c r="AX51" s="34"/>
      <c r="AY51" s="129">
        <v>0.3</v>
      </c>
      <c r="AZ51" s="129"/>
      <c r="BA51" s="125">
        <v>0.3</v>
      </c>
      <c r="BB51" s="113">
        <v>0.3</v>
      </c>
      <c r="BC51" s="113">
        <v>0.3</v>
      </c>
      <c r="BD51" s="113">
        <v>0.3</v>
      </c>
      <c r="BE51" s="113">
        <v>0.3</v>
      </c>
      <c r="BF51" s="118">
        <v>0.3</v>
      </c>
      <c r="BG51" s="113">
        <v>0.3</v>
      </c>
    </row>
    <row r="52" spans="1:59" ht="19.5" customHeight="1" x14ac:dyDescent="0.25">
      <c r="A52" s="48"/>
      <c r="B52" s="48"/>
      <c r="C52" s="114"/>
      <c r="D52" s="22" t="s">
        <v>26</v>
      </c>
      <c r="E52" s="77">
        <v>1.25</v>
      </c>
      <c r="F52" s="77"/>
      <c r="G52" s="77"/>
      <c r="H52" s="77"/>
      <c r="I52" s="92">
        <v>1.25</v>
      </c>
      <c r="J52" s="92">
        <v>1.25</v>
      </c>
      <c r="K52" s="92">
        <v>1.25</v>
      </c>
      <c r="L52" s="92">
        <v>1.25</v>
      </c>
      <c r="M52" s="145">
        <f t="shared" si="79"/>
        <v>1.25</v>
      </c>
      <c r="N52" s="145"/>
      <c r="O52" s="145"/>
      <c r="P52" s="145"/>
      <c r="Q52" s="146">
        <f t="shared" si="80"/>
        <v>1.25</v>
      </c>
      <c r="R52" s="146">
        <f t="shared" si="81"/>
        <v>1.25</v>
      </c>
      <c r="S52" s="146">
        <f t="shared" si="82"/>
        <v>1.25</v>
      </c>
      <c r="T52" s="146">
        <f t="shared" si="83"/>
        <v>1.25</v>
      </c>
      <c r="U52" s="31">
        <f t="shared" si="84"/>
        <v>1.3187499999999999</v>
      </c>
      <c r="V52" s="31"/>
      <c r="W52" s="31"/>
      <c r="X52" s="31"/>
      <c r="Y52" s="6">
        <f t="shared" si="85"/>
        <v>1.3187499999999999</v>
      </c>
      <c r="Z52" s="6">
        <f t="shared" si="86"/>
        <v>1.3187499999999999</v>
      </c>
      <c r="AA52" s="6">
        <f t="shared" si="87"/>
        <v>1.3187499999999999</v>
      </c>
      <c r="AB52" s="6">
        <f t="shared" si="88"/>
        <v>1.3187499999999999</v>
      </c>
      <c r="AC52" s="30">
        <f t="shared" ref="AC52:AC55" si="128">((ROUND(U52,2))*AK52%)</f>
        <v>1.39524</v>
      </c>
      <c r="AD52" s="30"/>
      <c r="AE52" s="30"/>
      <c r="AF52" s="30"/>
      <c r="AG52" s="7">
        <f t="shared" ref="AG52:AG59" si="129">((ROUND(Y52,2))*AK52%)</f>
        <v>1.39524</v>
      </c>
      <c r="AH52" s="7">
        <f t="shared" ref="AH52:AH55" si="130">((ROUND(Z52,2))*AK52%)</f>
        <v>1.39524</v>
      </c>
      <c r="AI52" s="7">
        <f t="shared" ref="AI52:AI55" si="131">((ROUND(AA52,2))*AK52%)</f>
        <v>1.39524</v>
      </c>
      <c r="AJ52" s="7">
        <f t="shared" ref="AJ52:AJ55" si="132">((ROUND(AB52,2))*AK52%)</f>
        <v>1.39524</v>
      </c>
      <c r="AK52" s="109">
        <v>105.7</v>
      </c>
      <c r="AL52" s="109">
        <v>106.5</v>
      </c>
      <c r="AM52" s="60">
        <f t="shared" si="123"/>
        <v>1.4909999999999999</v>
      </c>
      <c r="AN52" s="61"/>
      <c r="AO52" s="61"/>
      <c r="AP52" s="62"/>
      <c r="AQ52" s="5">
        <f t="shared" si="124"/>
        <v>1.4909999999999999</v>
      </c>
      <c r="AR52" s="5">
        <f t="shared" si="125"/>
        <v>1.4909999999999999</v>
      </c>
      <c r="AS52" s="5">
        <f t="shared" si="126"/>
        <v>1.4909999999999999</v>
      </c>
      <c r="AT52" s="5">
        <f t="shared" si="127"/>
        <v>1.4909999999999999</v>
      </c>
      <c r="AU52" s="35"/>
      <c r="AV52" s="36"/>
      <c r="AW52" s="36"/>
      <c r="AX52" s="37"/>
      <c r="AY52" s="129"/>
      <c r="AZ52" s="129"/>
      <c r="BA52" s="125"/>
      <c r="BB52" s="119"/>
      <c r="BC52" s="119"/>
      <c r="BD52" s="119"/>
      <c r="BE52" s="119"/>
      <c r="BF52" s="122"/>
      <c r="BG52" s="119"/>
    </row>
    <row r="53" spans="1:59" ht="15" customHeight="1" x14ac:dyDescent="0.25">
      <c r="A53" s="48" t="s">
        <v>99</v>
      </c>
      <c r="B53" s="48" t="s">
        <v>100</v>
      </c>
      <c r="C53" s="114" t="s">
        <v>101</v>
      </c>
      <c r="D53" s="22" t="s">
        <v>24</v>
      </c>
      <c r="E53" s="77">
        <v>0.34</v>
      </c>
      <c r="F53" s="77"/>
      <c r="G53" s="77"/>
      <c r="H53" s="77"/>
      <c r="I53" s="92">
        <v>0.34</v>
      </c>
      <c r="J53" s="92">
        <v>0.34</v>
      </c>
      <c r="K53" s="92">
        <v>0.34</v>
      </c>
      <c r="L53" s="92">
        <v>0.34</v>
      </c>
      <c r="M53" s="145">
        <f t="shared" si="79"/>
        <v>0.34</v>
      </c>
      <c r="N53" s="145"/>
      <c r="O53" s="145"/>
      <c r="P53" s="145"/>
      <c r="Q53" s="146">
        <f t="shared" si="80"/>
        <v>0.34</v>
      </c>
      <c r="R53" s="146">
        <f t="shared" si="81"/>
        <v>0.34</v>
      </c>
      <c r="S53" s="146">
        <f t="shared" si="82"/>
        <v>0.34</v>
      </c>
      <c r="T53" s="146">
        <f t="shared" si="83"/>
        <v>0.34</v>
      </c>
      <c r="U53" s="31">
        <f t="shared" si="84"/>
        <v>0.35870000000000002</v>
      </c>
      <c r="V53" s="31"/>
      <c r="W53" s="31"/>
      <c r="X53" s="31"/>
      <c r="Y53" s="6">
        <f t="shared" si="85"/>
        <v>0.35870000000000002</v>
      </c>
      <c r="Z53" s="6">
        <f t="shared" si="86"/>
        <v>0.35870000000000002</v>
      </c>
      <c r="AA53" s="6">
        <f t="shared" si="87"/>
        <v>0.35870000000000002</v>
      </c>
      <c r="AB53" s="6">
        <f t="shared" si="88"/>
        <v>0.35870000000000002</v>
      </c>
      <c r="AC53" s="30">
        <f t="shared" si="128"/>
        <v>0.38051999999999997</v>
      </c>
      <c r="AD53" s="30"/>
      <c r="AE53" s="30"/>
      <c r="AF53" s="30"/>
      <c r="AG53" s="7">
        <f t="shared" si="129"/>
        <v>0.38051999999999997</v>
      </c>
      <c r="AH53" s="7">
        <f t="shared" si="130"/>
        <v>0.38051999999999997</v>
      </c>
      <c r="AI53" s="7">
        <f t="shared" si="131"/>
        <v>0.38051999999999997</v>
      </c>
      <c r="AJ53" s="7">
        <f t="shared" si="132"/>
        <v>0.38051999999999997</v>
      </c>
      <c r="AK53" s="109">
        <v>105.7</v>
      </c>
      <c r="AL53" s="109">
        <v>106.5</v>
      </c>
      <c r="AM53" s="60">
        <f t="shared" ref="AM53:AM55" si="133">((ROUND(AC53,2))*AL53%)</f>
        <v>0.4047</v>
      </c>
      <c r="AN53" s="61"/>
      <c r="AO53" s="61"/>
      <c r="AP53" s="62"/>
      <c r="AQ53" s="5">
        <f t="shared" si="124"/>
        <v>0.4047</v>
      </c>
      <c r="AR53" s="5">
        <f t="shared" si="125"/>
        <v>0.4047</v>
      </c>
      <c r="AS53" s="5">
        <f t="shared" si="126"/>
        <v>0.4047</v>
      </c>
      <c r="AT53" s="5">
        <f t="shared" si="127"/>
        <v>0.4047</v>
      </c>
      <c r="AU53" s="32">
        <v>0.3</v>
      </c>
      <c r="AV53" s="33"/>
      <c r="AW53" s="33"/>
      <c r="AX53" s="34"/>
      <c r="AY53" s="129" t="s">
        <v>30</v>
      </c>
      <c r="AZ53" s="129"/>
      <c r="BA53" s="125">
        <v>0.3</v>
      </c>
      <c r="BB53" s="113">
        <v>0.3</v>
      </c>
      <c r="BC53" s="113">
        <v>0.3</v>
      </c>
      <c r="BD53" s="113">
        <v>0.3</v>
      </c>
      <c r="BE53" s="113">
        <v>0.3</v>
      </c>
      <c r="BF53" s="118">
        <v>0.3</v>
      </c>
      <c r="BG53" s="113">
        <v>0.3</v>
      </c>
    </row>
    <row r="54" spans="1:59" ht="15" customHeight="1" x14ac:dyDescent="0.25">
      <c r="A54" s="48"/>
      <c r="B54" s="48"/>
      <c r="C54" s="114"/>
      <c r="D54" s="22" t="s">
        <v>26</v>
      </c>
      <c r="E54" s="77">
        <v>0.34</v>
      </c>
      <c r="F54" s="77"/>
      <c r="G54" s="77"/>
      <c r="H54" s="77"/>
      <c r="I54" s="92">
        <v>0.34</v>
      </c>
      <c r="J54" s="92">
        <v>0.34</v>
      </c>
      <c r="K54" s="92">
        <v>0.34</v>
      </c>
      <c r="L54" s="92">
        <v>0.34</v>
      </c>
      <c r="M54" s="153">
        <v>0.91</v>
      </c>
      <c r="N54" s="153"/>
      <c r="O54" s="153"/>
      <c r="P54" s="153"/>
      <c r="Q54" s="154">
        <v>0.91</v>
      </c>
      <c r="R54" s="154">
        <v>0.91</v>
      </c>
      <c r="S54" s="154">
        <v>0.91</v>
      </c>
      <c r="T54" s="5">
        <v>0.91</v>
      </c>
      <c r="U54" s="31">
        <f t="shared" si="84"/>
        <v>0.96004999999999996</v>
      </c>
      <c r="V54" s="31"/>
      <c r="W54" s="31"/>
      <c r="X54" s="31"/>
      <c r="Y54" s="6">
        <f t="shared" si="85"/>
        <v>0.96004999999999996</v>
      </c>
      <c r="Z54" s="6">
        <f t="shared" si="86"/>
        <v>0.96004999999999996</v>
      </c>
      <c r="AA54" s="6">
        <f t="shared" si="87"/>
        <v>0.96004999999999996</v>
      </c>
      <c r="AB54" s="6">
        <f t="shared" si="88"/>
        <v>0.96004999999999996</v>
      </c>
      <c r="AC54" s="30">
        <f t="shared" si="128"/>
        <v>1.0147199999999998</v>
      </c>
      <c r="AD54" s="30"/>
      <c r="AE54" s="30"/>
      <c r="AF54" s="30"/>
      <c r="AG54" s="7">
        <f t="shared" si="129"/>
        <v>1.0147199999999998</v>
      </c>
      <c r="AH54" s="7">
        <f t="shared" si="130"/>
        <v>1.0147199999999998</v>
      </c>
      <c r="AI54" s="7">
        <f t="shared" si="131"/>
        <v>1.0147199999999998</v>
      </c>
      <c r="AJ54" s="7">
        <f t="shared" si="132"/>
        <v>1.0147199999999998</v>
      </c>
      <c r="AK54" s="109">
        <v>105.7</v>
      </c>
      <c r="AL54" s="109">
        <v>106.5</v>
      </c>
      <c r="AM54" s="60">
        <f t="shared" si="133"/>
        <v>1.07565</v>
      </c>
      <c r="AN54" s="61"/>
      <c r="AO54" s="61"/>
      <c r="AP54" s="62"/>
      <c r="AQ54" s="5">
        <f t="shared" si="124"/>
        <v>1.07565</v>
      </c>
      <c r="AR54" s="5">
        <f t="shared" si="125"/>
        <v>1.07565</v>
      </c>
      <c r="AS54" s="5">
        <f t="shared" si="126"/>
        <v>1.07565</v>
      </c>
      <c r="AT54" s="5">
        <f t="shared" si="127"/>
        <v>1.07565</v>
      </c>
      <c r="AU54" s="35"/>
      <c r="AV54" s="36"/>
      <c r="AW54" s="36"/>
      <c r="AX54" s="37"/>
      <c r="AY54" s="129"/>
      <c r="AZ54" s="129"/>
      <c r="BA54" s="125"/>
      <c r="BB54" s="119"/>
      <c r="BC54" s="119"/>
      <c r="BD54" s="119"/>
      <c r="BE54" s="119"/>
      <c r="BF54" s="122"/>
      <c r="BG54" s="119"/>
    </row>
    <row r="55" spans="1:59" ht="18" customHeight="1" x14ac:dyDescent="0.25">
      <c r="A55" s="19" t="s">
        <v>102</v>
      </c>
      <c r="B55" s="19" t="s">
        <v>102</v>
      </c>
      <c r="C55" s="22" t="s">
        <v>103</v>
      </c>
      <c r="D55" s="22" t="s">
        <v>26</v>
      </c>
      <c r="E55" s="77">
        <v>0.34</v>
      </c>
      <c r="F55" s="77"/>
      <c r="G55" s="77"/>
      <c r="H55" s="77"/>
      <c r="I55" s="92">
        <v>0.34</v>
      </c>
      <c r="J55" s="92">
        <v>0.34</v>
      </c>
      <c r="K55" s="92">
        <v>0.34</v>
      </c>
      <c r="L55" s="92">
        <v>0.34</v>
      </c>
      <c r="M55" s="145">
        <f>E55</f>
        <v>0.34</v>
      </c>
      <c r="N55" s="145"/>
      <c r="O55" s="145"/>
      <c r="P55" s="145"/>
      <c r="Q55" s="146">
        <f>I55</f>
        <v>0.34</v>
      </c>
      <c r="R55" s="146">
        <f>J55</f>
        <v>0.34</v>
      </c>
      <c r="S55" s="146">
        <f>K55</f>
        <v>0.34</v>
      </c>
      <c r="T55" s="146">
        <f>L55</f>
        <v>0.34</v>
      </c>
      <c r="U55" s="31">
        <f t="shared" si="84"/>
        <v>0.35870000000000002</v>
      </c>
      <c r="V55" s="31"/>
      <c r="W55" s="31"/>
      <c r="X55" s="31"/>
      <c r="Y55" s="6">
        <f t="shared" si="85"/>
        <v>0.35870000000000002</v>
      </c>
      <c r="Z55" s="6">
        <f t="shared" si="86"/>
        <v>0.35870000000000002</v>
      </c>
      <c r="AA55" s="6">
        <f t="shared" si="87"/>
        <v>0.35870000000000002</v>
      </c>
      <c r="AB55" s="6">
        <f t="shared" si="88"/>
        <v>0.35870000000000002</v>
      </c>
      <c r="AC55" s="30">
        <f t="shared" si="128"/>
        <v>0.38051999999999997</v>
      </c>
      <c r="AD55" s="30"/>
      <c r="AE55" s="30"/>
      <c r="AF55" s="30"/>
      <c r="AG55" s="7">
        <f t="shared" si="129"/>
        <v>0.38051999999999997</v>
      </c>
      <c r="AH55" s="7">
        <f t="shared" si="130"/>
        <v>0.38051999999999997</v>
      </c>
      <c r="AI55" s="7">
        <f t="shared" si="131"/>
        <v>0.38051999999999997</v>
      </c>
      <c r="AJ55" s="7">
        <f t="shared" si="132"/>
        <v>0.38051999999999997</v>
      </c>
      <c r="AK55" s="109">
        <v>105.7</v>
      </c>
      <c r="AL55" s="109">
        <v>106.5</v>
      </c>
      <c r="AM55" s="60">
        <f t="shared" si="133"/>
        <v>0.4047</v>
      </c>
      <c r="AN55" s="61"/>
      <c r="AO55" s="61"/>
      <c r="AP55" s="62"/>
      <c r="AQ55" s="5">
        <f t="shared" si="124"/>
        <v>0.4047</v>
      </c>
      <c r="AR55" s="5">
        <f t="shared" si="125"/>
        <v>0.4047</v>
      </c>
      <c r="AS55" s="5">
        <f t="shared" si="126"/>
        <v>0.4047</v>
      </c>
      <c r="AT55" s="5">
        <f t="shared" si="127"/>
        <v>0.4047</v>
      </c>
      <c r="AU55" s="110">
        <v>0.3</v>
      </c>
      <c r="AV55" s="111"/>
      <c r="AW55" s="111"/>
      <c r="AX55" s="112"/>
      <c r="AY55" s="4" t="s">
        <v>30</v>
      </c>
      <c r="AZ55" s="4"/>
      <c r="BA55" s="105">
        <v>0.3</v>
      </c>
      <c r="BB55" s="106">
        <v>0.3</v>
      </c>
      <c r="BC55" s="106">
        <v>0.3</v>
      </c>
      <c r="BD55" s="106">
        <v>0.3</v>
      </c>
      <c r="BE55" s="106">
        <v>0.3</v>
      </c>
      <c r="BF55" s="107">
        <v>0.3</v>
      </c>
      <c r="BG55" s="106">
        <v>0.3</v>
      </c>
    </row>
    <row r="56" spans="1:59" ht="63.75" x14ac:dyDescent="0.25">
      <c r="A56" s="19" t="s">
        <v>104</v>
      </c>
      <c r="B56" s="19" t="s">
        <v>105</v>
      </c>
      <c r="C56" s="22" t="s">
        <v>106</v>
      </c>
      <c r="D56" s="22" t="s">
        <v>30</v>
      </c>
      <c r="E56" s="92" t="s">
        <v>30</v>
      </c>
      <c r="F56" s="92" t="s">
        <v>30</v>
      </c>
      <c r="G56" s="92" t="s">
        <v>30</v>
      </c>
      <c r="H56" s="92" t="s">
        <v>30</v>
      </c>
      <c r="I56" s="92" t="s">
        <v>30</v>
      </c>
      <c r="J56" s="92" t="s">
        <v>30</v>
      </c>
      <c r="K56" s="92" t="s">
        <v>30</v>
      </c>
      <c r="L56" s="92" t="s">
        <v>30</v>
      </c>
      <c r="M56" s="131" t="s">
        <v>30</v>
      </c>
      <c r="N56" s="131"/>
      <c r="O56" s="131"/>
      <c r="P56" s="131"/>
      <c r="Q56" s="5" t="s">
        <v>30</v>
      </c>
      <c r="R56" s="5" t="s">
        <v>30</v>
      </c>
      <c r="S56" s="5" t="s">
        <v>30</v>
      </c>
      <c r="T56" s="5" t="s">
        <v>30</v>
      </c>
      <c r="U56" s="30" t="s">
        <v>30</v>
      </c>
      <c r="V56" s="30"/>
      <c r="W56" s="30"/>
      <c r="X56" s="30"/>
      <c r="Y56" s="7" t="s">
        <v>30</v>
      </c>
      <c r="Z56" s="7" t="s">
        <v>30</v>
      </c>
      <c r="AA56" s="7" t="s">
        <v>30</v>
      </c>
      <c r="AB56" s="7" t="s">
        <v>30</v>
      </c>
      <c r="AC56" s="30" t="s">
        <v>30</v>
      </c>
      <c r="AD56" s="30"/>
      <c r="AE56" s="30"/>
      <c r="AF56" s="30"/>
      <c r="AG56" s="7" t="s">
        <v>30</v>
      </c>
      <c r="AH56" s="7" t="s">
        <v>30</v>
      </c>
      <c r="AI56" s="7" t="s">
        <v>30</v>
      </c>
      <c r="AJ56" s="7" t="s">
        <v>30</v>
      </c>
      <c r="AK56" s="109">
        <v>105.7</v>
      </c>
      <c r="AL56" s="109">
        <v>106.5</v>
      </c>
      <c r="AM56" s="60" t="s">
        <v>30</v>
      </c>
      <c r="AN56" s="61"/>
      <c r="AO56" s="61"/>
      <c r="AP56" s="62"/>
      <c r="AQ56" s="60" t="s">
        <v>30</v>
      </c>
      <c r="AR56" s="61"/>
      <c r="AS56" s="61"/>
      <c r="AT56" s="62"/>
      <c r="AU56" s="32" t="s">
        <v>30</v>
      </c>
      <c r="AV56" s="33"/>
      <c r="AW56" s="33"/>
      <c r="AX56" s="34"/>
      <c r="AY56" s="4" t="s">
        <v>30</v>
      </c>
      <c r="AZ56" s="4"/>
      <c r="BA56" s="105" t="s">
        <v>30</v>
      </c>
      <c r="BB56" s="106">
        <v>0.3</v>
      </c>
      <c r="BC56" s="106">
        <v>0.3</v>
      </c>
      <c r="BD56" s="106">
        <v>0.3</v>
      </c>
      <c r="BE56" s="106">
        <v>0.3</v>
      </c>
      <c r="BF56" s="107">
        <v>0.3</v>
      </c>
      <c r="BG56" s="106">
        <v>0.3</v>
      </c>
    </row>
    <row r="57" spans="1:59" ht="126.75" customHeight="1" x14ac:dyDescent="0.25">
      <c r="A57" s="48" t="s">
        <v>107</v>
      </c>
      <c r="B57" s="19" t="s">
        <v>108</v>
      </c>
      <c r="C57" s="114" t="s">
        <v>109</v>
      </c>
      <c r="D57" s="114" t="s">
        <v>24</v>
      </c>
      <c r="E57" s="77">
        <v>0.46</v>
      </c>
      <c r="F57" s="77"/>
      <c r="G57" s="77"/>
      <c r="H57" s="77"/>
      <c r="I57" s="123">
        <v>0.37</v>
      </c>
      <c r="J57" s="123">
        <v>0.34</v>
      </c>
      <c r="K57" s="123">
        <v>0.4</v>
      </c>
      <c r="L57" s="123">
        <v>0.34</v>
      </c>
      <c r="M57" s="38">
        <f>E57</f>
        <v>0.46</v>
      </c>
      <c r="N57" s="38"/>
      <c r="O57" s="38"/>
      <c r="P57" s="38"/>
      <c r="Q57" s="131">
        <v>0.56000000000000005</v>
      </c>
      <c r="R57" s="38">
        <f>J57</f>
        <v>0.34</v>
      </c>
      <c r="S57" s="38">
        <f>K57</f>
        <v>0.4</v>
      </c>
      <c r="T57" s="38">
        <f>L57</f>
        <v>0.34</v>
      </c>
      <c r="U57" s="30">
        <f>M57*105.5%</f>
        <v>0.48530000000000001</v>
      </c>
      <c r="V57" s="30"/>
      <c r="W57" s="30"/>
      <c r="X57" s="30"/>
      <c r="Y57" s="30">
        <f>Q57*105.5%</f>
        <v>0.59079999999999999</v>
      </c>
      <c r="Z57" s="30">
        <f>R57*105.5%</f>
        <v>0.35870000000000002</v>
      </c>
      <c r="AA57" s="30">
        <f>S57*105.5%</f>
        <v>0.42199999999999999</v>
      </c>
      <c r="AB57" s="30">
        <f>T57*105.5%</f>
        <v>0.35870000000000002</v>
      </c>
      <c r="AC57" s="30">
        <f>((ROUND(U57,2))*AK57%)</f>
        <v>0.51793</v>
      </c>
      <c r="AD57" s="30"/>
      <c r="AE57" s="30"/>
      <c r="AF57" s="30"/>
      <c r="AG57" s="30">
        <f>((ROUND(Y57,2))*AK57%)</f>
        <v>0.62362999999999991</v>
      </c>
      <c r="AH57" s="30">
        <f>(ROUND(Z57,2))*AK57%</f>
        <v>0.38051999999999997</v>
      </c>
      <c r="AI57" s="30">
        <f>((ROUND(AA57,2))*AK57%)</f>
        <v>0.44393999999999995</v>
      </c>
      <c r="AJ57" s="30">
        <f>((ROUND(AB57,2))*AK57%)</f>
        <v>0.38051999999999997</v>
      </c>
      <c r="AK57" s="132">
        <v>105.7</v>
      </c>
      <c r="AL57" s="133">
        <v>106.5</v>
      </c>
      <c r="AM57" s="134">
        <f>((ROUND(AC57,2)*AL57%))</f>
        <v>0.55379999999999996</v>
      </c>
      <c r="AN57" s="135"/>
      <c r="AO57" s="135"/>
      <c r="AP57" s="136"/>
      <c r="AQ57" s="137">
        <f>((ROUND(AG57,2))*AL57%)</f>
        <v>0.6603</v>
      </c>
      <c r="AR57" s="137">
        <f>((ROUND(AH57,2))*AL57%)</f>
        <v>0.4047</v>
      </c>
      <c r="AS57" s="137">
        <f>((ROUND(AI57,2))*AL57%)</f>
        <v>0.46859999999999996</v>
      </c>
      <c r="AT57" s="137">
        <f>((ROUND(AJ57,2))*AL57%)</f>
        <v>0.4047</v>
      </c>
      <c r="AU57" s="124">
        <v>0.3</v>
      </c>
      <c r="AV57" s="124"/>
      <c r="AW57" s="124"/>
      <c r="AX57" s="124"/>
      <c r="AY57" s="116">
        <v>0.3</v>
      </c>
      <c r="AZ57" s="116"/>
      <c r="BA57" s="151">
        <v>0.3</v>
      </c>
      <c r="BB57" s="113">
        <v>0.3</v>
      </c>
      <c r="BC57" s="126">
        <v>0.3</v>
      </c>
      <c r="BD57" s="126">
        <v>0.3</v>
      </c>
      <c r="BE57" s="113">
        <v>0.3</v>
      </c>
      <c r="BF57" s="118">
        <v>0.3</v>
      </c>
      <c r="BG57" s="113">
        <v>0.3</v>
      </c>
    </row>
    <row r="58" spans="1:59" ht="25.5" customHeight="1" x14ac:dyDescent="0.25">
      <c r="A58" s="48"/>
      <c r="B58" s="19" t="s">
        <v>110</v>
      </c>
      <c r="C58" s="114"/>
      <c r="D58" s="114"/>
      <c r="E58" s="77"/>
      <c r="F58" s="77"/>
      <c r="G58" s="77"/>
      <c r="H58" s="77"/>
      <c r="I58" s="123"/>
      <c r="J58" s="123"/>
      <c r="K58" s="123"/>
      <c r="L58" s="123"/>
      <c r="M58" s="38"/>
      <c r="N58" s="38"/>
      <c r="O58" s="38"/>
      <c r="P58" s="38"/>
      <c r="Q58" s="131"/>
      <c r="R58" s="38"/>
      <c r="S58" s="38"/>
      <c r="T58" s="38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>
        <f t="shared" si="129"/>
        <v>0</v>
      </c>
      <c r="AH58" s="30"/>
      <c r="AI58" s="30"/>
      <c r="AJ58" s="30"/>
      <c r="AK58" s="132"/>
      <c r="AL58" s="155"/>
      <c r="AM58" s="156"/>
      <c r="AN58" s="157"/>
      <c r="AO58" s="157"/>
      <c r="AP58" s="158"/>
      <c r="AQ58" s="159"/>
      <c r="AR58" s="159"/>
      <c r="AS58" s="159"/>
      <c r="AT58" s="159"/>
      <c r="AU58" s="124"/>
      <c r="AV58" s="124"/>
      <c r="AW58" s="124"/>
      <c r="AX58" s="124"/>
      <c r="AY58" s="160"/>
      <c r="AZ58" s="160"/>
      <c r="BA58" s="161"/>
      <c r="BB58" s="128"/>
      <c r="BC58" s="126"/>
      <c r="BD58" s="126"/>
      <c r="BE58" s="128"/>
      <c r="BF58" s="144"/>
      <c r="BG58" s="128"/>
    </row>
    <row r="59" spans="1:59" ht="25.5" x14ac:dyDescent="0.25">
      <c r="A59" s="48"/>
      <c r="B59" s="19" t="s">
        <v>111</v>
      </c>
      <c r="C59" s="114"/>
      <c r="D59" s="114"/>
      <c r="E59" s="77"/>
      <c r="F59" s="77"/>
      <c r="G59" s="77"/>
      <c r="H59" s="77"/>
      <c r="I59" s="123"/>
      <c r="J59" s="123"/>
      <c r="K59" s="123"/>
      <c r="L59" s="123"/>
      <c r="M59" s="38"/>
      <c r="N59" s="38"/>
      <c r="O59" s="38"/>
      <c r="P59" s="38"/>
      <c r="Q59" s="131"/>
      <c r="R59" s="38"/>
      <c r="S59" s="38"/>
      <c r="T59" s="3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>
        <f t="shared" si="129"/>
        <v>0</v>
      </c>
      <c r="AH59" s="30"/>
      <c r="AI59" s="30"/>
      <c r="AJ59" s="30"/>
      <c r="AK59" s="132"/>
      <c r="AL59" s="138"/>
      <c r="AM59" s="139"/>
      <c r="AN59" s="140"/>
      <c r="AO59" s="140"/>
      <c r="AP59" s="141"/>
      <c r="AQ59" s="142"/>
      <c r="AR59" s="142"/>
      <c r="AS59" s="142"/>
      <c r="AT59" s="142"/>
      <c r="AU59" s="124"/>
      <c r="AV59" s="124"/>
      <c r="AW59" s="124"/>
      <c r="AX59" s="124"/>
      <c r="AY59" s="120"/>
      <c r="AZ59" s="120"/>
      <c r="BA59" s="152"/>
      <c r="BB59" s="119"/>
      <c r="BC59" s="126"/>
      <c r="BD59" s="126"/>
      <c r="BE59" s="119"/>
      <c r="BF59" s="144"/>
      <c r="BG59" s="128"/>
    </row>
    <row r="60" spans="1:59" ht="38.25" x14ac:dyDescent="0.25">
      <c r="A60" s="48" t="s">
        <v>112</v>
      </c>
      <c r="B60" s="19" t="s">
        <v>113</v>
      </c>
      <c r="C60" s="114" t="s">
        <v>114</v>
      </c>
      <c r="D60" s="114" t="s">
        <v>24</v>
      </c>
      <c r="E60" s="77">
        <v>0.46</v>
      </c>
      <c r="F60" s="77"/>
      <c r="G60" s="77"/>
      <c r="H60" s="77"/>
      <c r="I60" s="123">
        <v>0.37</v>
      </c>
      <c r="J60" s="123">
        <v>0.34</v>
      </c>
      <c r="K60" s="123">
        <v>0.4</v>
      </c>
      <c r="L60" s="123">
        <v>0.34</v>
      </c>
      <c r="M60" s="38">
        <f>E60</f>
        <v>0.46</v>
      </c>
      <c r="N60" s="38"/>
      <c r="O60" s="38"/>
      <c r="P60" s="38"/>
      <c r="Q60" s="38">
        <f>I60</f>
        <v>0.37</v>
      </c>
      <c r="R60" s="38">
        <f>J60</f>
        <v>0.34</v>
      </c>
      <c r="S60" s="38">
        <f>K60</f>
        <v>0.4</v>
      </c>
      <c r="T60" s="38">
        <f>L60</f>
        <v>0.34</v>
      </c>
      <c r="U60" s="30">
        <f>M60*105.5%</f>
        <v>0.48530000000000001</v>
      </c>
      <c r="V60" s="30"/>
      <c r="W60" s="30"/>
      <c r="X60" s="30"/>
      <c r="Y60" s="30">
        <f>Q60*105.5%</f>
        <v>0.39034999999999997</v>
      </c>
      <c r="Z60" s="30">
        <f>R60*105.5%</f>
        <v>0.35870000000000002</v>
      </c>
      <c r="AA60" s="30">
        <f>S60*105.5%</f>
        <v>0.42199999999999999</v>
      </c>
      <c r="AB60" s="30">
        <f>T60*105.5%</f>
        <v>0.35870000000000002</v>
      </c>
      <c r="AC60" s="30">
        <f>((ROUND(U60,2))*AK60%)</f>
        <v>0.51793</v>
      </c>
      <c r="AD60" s="30"/>
      <c r="AE60" s="30"/>
      <c r="AF60" s="30"/>
      <c r="AG60" s="30">
        <f>(ROUND(Y60,2)*AK60%)</f>
        <v>0.41222999999999999</v>
      </c>
      <c r="AH60" s="30">
        <f>(ROUND(Z60,2))*AK60%</f>
        <v>0.38051999999999997</v>
      </c>
      <c r="AI60" s="30">
        <f>((ROUND(AA60,2))*AK60%)</f>
        <v>0.44393999999999995</v>
      </c>
      <c r="AJ60" s="30">
        <f>((ROUND(AB60,2))*AK60%)</f>
        <v>0.38051999999999997</v>
      </c>
      <c r="AK60" s="132">
        <v>105.7</v>
      </c>
      <c r="AL60" s="133">
        <v>106.5</v>
      </c>
      <c r="AM60" s="134">
        <f>((ROUND(AC60,2))*AL60%)</f>
        <v>0.55379999999999996</v>
      </c>
      <c r="AN60" s="135"/>
      <c r="AO60" s="135"/>
      <c r="AP60" s="136"/>
      <c r="AQ60" s="137">
        <f>((ROUND(AG60,2)*AL60%))</f>
        <v>0.43664999999999993</v>
      </c>
      <c r="AR60" s="137">
        <f>((ROUND(AH60,2)*AL60%))</f>
        <v>0.4047</v>
      </c>
      <c r="AS60" s="137">
        <f>((ROUND(AI60,2)*AL60%))</f>
        <v>0.46859999999999996</v>
      </c>
      <c r="AT60" s="137">
        <f>((ROUND(AJ60,2)*AL60%))</f>
        <v>0.4047</v>
      </c>
      <c r="AU60" s="32">
        <v>0.3</v>
      </c>
      <c r="AV60" s="33"/>
      <c r="AW60" s="33"/>
      <c r="AX60" s="34"/>
      <c r="AY60" s="116">
        <v>0.3</v>
      </c>
      <c r="AZ60" s="116"/>
      <c r="BA60" s="151">
        <v>0.3</v>
      </c>
      <c r="BB60" s="113">
        <v>0.3</v>
      </c>
      <c r="BC60" s="113">
        <v>0.3</v>
      </c>
      <c r="BD60" s="113">
        <v>0.3</v>
      </c>
      <c r="BE60" s="113">
        <v>0.3</v>
      </c>
      <c r="BF60" s="127">
        <v>0.3</v>
      </c>
      <c r="BG60" s="128">
        <v>0.3</v>
      </c>
    </row>
    <row r="61" spans="1:59" ht="25.5" x14ac:dyDescent="0.25">
      <c r="A61" s="48"/>
      <c r="B61" s="19" t="s">
        <v>115</v>
      </c>
      <c r="C61" s="114"/>
      <c r="D61" s="114"/>
      <c r="E61" s="77"/>
      <c r="F61" s="77"/>
      <c r="G61" s="77"/>
      <c r="H61" s="77"/>
      <c r="I61" s="123"/>
      <c r="J61" s="123"/>
      <c r="K61" s="123"/>
      <c r="L61" s="123"/>
      <c r="M61" s="38"/>
      <c r="N61" s="38"/>
      <c r="O61" s="38"/>
      <c r="P61" s="38"/>
      <c r="Q61" s="38"/>
      <c r="R61" s="38"/>
      <c r="S61" s="38"/>
      <c r="T61" s="38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132"/>
      <c r="AL61" s="155"/>
      <c r="AM61" s="156"/>
      <c r="AN61" s="157"/>
      <c r="AO61" s="157"/>
      <c r="AP61" s="158"/>
      <c r="AQ61" s="159"/>
      <c r="AR61" s="159"/>
      <c r="AS61" s="159"/>
      <c r="AT61" s="159"/>
      <c r="AU61" s="39"/>
      <c r="AV61" s="40"/>
      <c r="AW61" s="40"/>
      <c r="AX61" s="41"/>
      <c r="AY61" s="160"/>
      <c r="AZ61" s="160"/>
      <c r="BA61" s="161"/>
      <c r="BB61" s="128"/>
      <c r="BC61" s="128"/>
      <c r="BD61" s="128"/>
      <c r="BE61" s="128"/>
      <c r="BF61" s="127"/>
      <c r="BG61" s="128"/>
    </row>
    <row r="62" spans="1:59" ht="117.75" customHeight="1" x14ac:dyDescent="0.25">
      <c r="A62" s="48"/>
      <c r="B62" s="19" t="s">
        <v>116</v>
      </c>
      <c r="C62" s="114"/>
      <c r="D62" s="114"/>
      <c r="E62" s="77"/>
      <c r="F62" s="77"/>
      <c r="G62" s="77"/>
      <c r="H62" s="77"/>
      <c r="I62" s="123"/>
      <c r="J62" s="123"/>
      <c r="K62" s="123"/>
      <c r="L62" s="123"/>
      <c r="M62" s="38"/>
      <c r="N62" s="38"/>
      <c r="O62" s="38"/>
      <c r="P62" s="38"/>
      <c r="Q62" s="38"/>
      <c r="R62" s="38"/>
      <c r="S62" s="38"/>
      <c r="T62" s="3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132"/>
      <c r="AL62" s="138"/>
      <c r="AM62" s="139"/>
      <c r="AN62" s="140"/>
      <c r="AO62" s="140"/>
      <c r="AP62" s="141"/>
      <c r="AQ62" s="142"/>
      <c r="AR62" s="142"/>
      <c r="AS62" s="142"/>
      <c r="AT62" s="142"/>
      <c r="AU62" s="35"/>
      <c r="AV62" s="36"/>
      <c r="AW62" s="36"/>
      <c r="AX62" s="37"/>
      <c r="AY62" s="120"/>
      <c r="AZ62" s="120"/>
      <c r="BA62" s="152"/>
      <c r="BB62" s="119"/>
      <c r="BC62" s="119"/>
      <c r="BD62" s="119"/>
      <c r="BE62" s="119"/>
      <c r="BF62" s="127"/>
      <c r="BG62" s="119"/>
    </row>
    <row r="63" spans="1:59" ht="38.25" x14ac:dyDescent="0.25">
      <c r="A63" s="48" t="s">
        <v>117</v>
      </c>
      <c r="B63" s="19" t="s">
        <v>118</v>
      </c>
      <c r="C63" s="114" t="s">
        <v>119</v>
      </c>
      <c r="D63" s="114" t="s">
        <v>24</v>
      </c>
      <c r="E63" s="77">
        <v>0.31</v>
      </c>
      <c r="F63" s="77"/>
      <c r="G63" s="77"/>
      <c r="H63" s="77"/>
      <c r="I63" s="123">
        <v>0.38</v>
      </c>
      <c r="J63" s="123">
        <v>0.34</v>
      </c>
      <c r="K63" s="123">
        <v>0.4</v>
      </c>
      <c r="L63" s="123">
        <v>0.34</v>
      </c>
      <c r="M63" s="153">
        <v>0.46</v>
      </c>
      <c r="N63" s="153"/>
      <c r="O63" s="153"/>
      <c r="P63" s="153"/>
      <c r="Q63" s="153">
        <v>1.07</v>
      </c>
      <c r="R63" s="145">
        <f>J63</f>
        <v>0.34</v>
      </c>
      <c r="S63" s="145">
        <f>K63</f>
        <v>0.4</v>
      </c>
      <c r="T63" s="145">
        <f>L63</f>
        <v>0.34</v>
      </c>
      <c r="U63" s="31">
        <f>M63*105.5%</f>
        <v>0.48530000000000001</v>
      </c>
      <c r="V63" s="31"/>
      <c r="W63" s="31"/>
      <c r="X63" s="31"/>
      <c r="Y63" s="31">
        <f>Q63*105.5%</f>
        <v>1.1288499999999999</v>
      </c>
      <c r="Z63" s="31">
        <f>R63*105.5%</f>
        <v>0.35870000000000002</v>
      </c>
      <c r="AA63" s="31">
        <f>S63*105.5%</f>
        <v>0.42199999999999999</v>
      </c>
      <c r="AB63" s="31">
        <f>T63*105.5%</f>
        <v>0.35870000000000002</v>
      </c>
      <c r="AC63" s="31">
        <f>((ROUND(U63,2)*AK63%))</f>
        <v>0.51793</v>
      </c>
      <c r="AD63" s="31"/>
      <c r="AE63" s="31"/>
      <c r="AF63" s="31"/>
      <c r="AG63" s="31">
        <f>((ROUND(Y63,2))*AK63%)</f>
        <v>1.1944099999999997</v>
      </c>
      <c r="AH63" s="31">
        <f>((ROUND(Z63,2))*AK63%)</f>
        <v>0.38051999999999997</v>
      </c>
      <c r="AI63" s="31">
        <f>(ROUND(AA63,2))*AK63%</f>
        <v>0.44393999999999995</v>
      </c>
      <c r="AJ63" s="31">
        <f>(ROUND(AB63,2))*AK63%</f>
        <v>0.38051999999999997</v>
      </c>
      <c r="AK63" s="132">
        <v>105.7</v>
      </c>
      <c r="AL63" s="133">
        <v>106.5</v>
      </c>
      <c r="AM63" s="134">
        <f>((ROUND(AC63,2))*AL63%)</f>
        <v>0.55379999999999996</v>
      </c>
      <c r="AN63" s="135"/>
      <c r="AO63" s="135"/>
      <c r="AP63" s="136"/>
      <c r="AQ63" s="137">
        <f>((ROUND(AG63,2))*AL63%)</f>
        <v>1.26735</v>
      </c>
      <c r="AR63" s="137">
        <f>((ROUND(AH63,2))*AL63%)</f>
        <v>0.4047</v>
      </c>
      <c r="AS63" s="137">
        <f>((ROUND(AI63,2))*AL63%)</f>
        <v>0.46859999999999996</v>
      </c>
      <c r="AT63" s="137">
        <f>((ROUND(AJ63,2))*AL63%)</f>
        <v>0.4047</v>
      </c>
      <c r="AU63" s="32">
        <v>0.3</v>
      </c>
      <c r="AV63" s="33"/>
      <c r="AW63" s="33"/>
      <c r="AX63" s="34"/>
      <c r="AY63" s="116">
        <v>0.3</v>
      </c>
      <c r="AZ63" s="116"/>
      <c r="BA63" s="151">
        <v>0.3</v>
      </c>
      <c r="BB63" s="126">
        <v>0.3</v>
      </c>
      <c r="BC63" s="113">
        <v>0.3</v>
      </c>
      <c r="BD63" s="113">
        <v>0.3</v>
      </c>
      <c r="BE63" s="126">
        <v>0.3</v>
      </c>
      <c r="BF63" s="118">
        <v>0.3</v>
      </c>
      <c r="BG63" s="126">
        <v>0.3</v>
      </c>
    </row>
    <row r="64" spans="1:59" ht="25.5" x14ac:dyDescent="0.25">
      <c r="A64" s="48"/>
      <c r="B64" s="19" t="s">
        <v>120</v>
      </c>
      <c r="C64" s="114"/>
      <c r="D64" s="114"/>
      <c r="E64" s="77"/>
      <c r="F64" s="77"/>
      <c r="G64" s="77"/>
      <c r="H64" s="77"/>
      <c r="I64" s="123"/>
      <c r="J64" s="123"/>
      <c r="K64" s="123"/>
      <c r="L64" s="123"/>
      <c r="M64" s="153"/>
      <c r="N64" s="153"/>
      <c r="O64" s="153"/>
      <c r="P64" s="153"/>
      <c r="Q64" s="153"/>
      <c r="R64" s="145"/>
      <c r="S64" s="145"/>
      <c r="T64" s="145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132"/>
      <c r="AL64" s="155"/>
      <c r="AM64" s="156"/>
      <c r="AN64" s="157"/>
      <c r="AO64" s="157"/>
      <c r="AP64" s="158"/>
      <c r="AQ64" s="159"/>
      <c r="AR64" s="159"/>
      <c r="AS64" s="159"/>
      <c r="AT64" s="159"/>
      <c r="AU64" s="39"/>
      <c r="AV64" s="40"/>
      <c r="AW64" s="40"/>
      <c r="AX64" s="41"/>
      <c r="AY64" s="160"/>
      <c r="AZ64" s="160"/>
      <c r="BA64" s="161"/>
      <c r="BB64" s="126"/>
      <c r="BC64" s="128"/>
      <c r="BD64" s="128"/>
      <c r="BE64" s="126"/>
      <c r="BF64" s="144"/>
      <c r="BG64" s="126"/>
    </row>
    <row r="65" spans="1:59" ht="25.5" x14ac:dyDescent="0.25">
      <c r="A65" s="48"/>
      <c r="B65" s="19" t="s">
        <v>121</v>
      </c>
      <c r="C65" s="114"/>
      <c r="D65" s="114" t="s">
        <v>26</v>
      </c>
      <c r="E65" s="77"/>
      <c r="F65" s="77"/>
      <c r="G65" s="77"/>
      <c r="H65" s="77"/>
      <c r="I65" s="123"/>
      <c r="J65" s="123"/>
      <c r="K65" s="123"/>
      <c r="L65" s="123"/>
      <c r="M65" s="153"/>
      <c r="N65" s="153"/>
      <c r="O65" s="153"/>
      <c r="P65" s="153"/>
      <c r="Q65" s="153"/>
      <c r="R65" s="145"/>
      <c r="S65" s="145"/>
      <c r="T65" s="145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132"/>
      <c r="AL65" s="155"/>
      <c r="AM65" s="156"/>
      <c r="AN65" s="157"/>
      <c r="AO65" s="157"/>
      <c r="AP65" s="158"/>
      <c r="AQ65" s="159"/>
      <c r="AR65" s="159"/>
      <c r="AS65" s="159"/>
      <c r="AT65" s="159"/>
      <c r="AU65" s="39"/>
      <c r="AV65" s="40"/>
      <c r="AW65" s="40"/>
      <c r="AX65" s="41"/>
      <c r="AY65" s="160"/>
      <c r="AZ65" s="160"/>
      <c r="BA65" s="161"/>
      <c r="BB65" s="126"/>
      <c r="BC65" s="128"/>
      <c r="BD65" s="128"/>
      <c r="BE65" s="126"/>
      <c r="BF65" s="144"/>
      <c r="BG65" s="126"/>
    </row>
    <row r="66" spans="1:59" ht="12.75" customHeight="1" x14ac:dyDescent="0.25">
      <c r="A66" s="48"/>
      <c r="B66" s="48" t="s">
        <v>122</v>
      </c>
      <c r="C66" s="114"/>
      <c r="D66" s="114"/>
      <c r="E66" s="77"/>
      <c r="F66" s="77"/>
      <c r="G66" s="77"/>
      <c r="H66" s="77"/>
      <c r="I66" s="123"/>
      <c r="J66" s="123"/>
      <c r="K66" s="123"/>
      <c r="L66" s="123"/>
      <c r="M66" s="153"/>
      <c r="N66" s="153"/>
      <c r="O66" s="153"/>
      <c r="P66" s="153"/>
      <c r="Q66" s="153"/>
      <c r="R66" s="145"/>
      <c r="S66" s="145"/>
      <c r="T66" s="145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132"/>
      <c r="AL66" s="155"/>
      <c r="AM66" s="156"/>
      <c r="AN66" s="157"/>
      <c r="AO66" s="157"/>
      <c r="AP66" s="158"/>
      <c r="AQ66" s="159"/>
      <c r="AR66" s="159"/>
      <c r="AS66" s="159"/>
      <c r="AT66" s="159"/>
      <c r="AU66" s="39"/>
      <c r="AV66" s="40"/>
      <c r="AW66" s="40"/>
      <c r="AX66" s="41"/>
      <c r="AY66" s="160"/>
      <c r="AZ66" s="160"/>
      <c r="BA66" s="161"/>
      <c r="BB66" s="126"/>
      <c r="BC66" s="128"/>
      <c r="BD66" s="128"/>
      <c r="BE66" s="126"/>
      <c r="BF66" s="144"/>
      <c r="BG66" s="126"/>
    </row>
    <row r="67" spans="1:59" ht="12.75" customHeight="1" x14ac:dyDescent="0.25">
      <c r="A67" s="48"/>
      <c r="B67" s="48"/>
      <c r="C67" s="114"/>
      <c r="D67" s="114"/>
      <c r="E67" s="77"/>
      <c r="F67" s="77"/>
      <c r="G67" s="77"/>
      <c r="H67" s="77"/>
      <c r="I67" s="123"/>
      <c r="J67" s="123"/>
      <c r="K67" s="123"/>
      <c r="L67" s="123"/>
      <c r="M67" s="153"/>
      <c r="N67" s="153"/>
      <c r="O67" s="153"/>
      <c r="P67" s="153"/>
      <c r="Q67" s="153"/>
      <c r="R67" s="145"/>
      <c r="S67" s="145"/>
      <c r="T67" s="145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132"/>
      <c r="AL67" s="138"/>
      <c r="AM67" s="139"/>
      <c r="AN67" s="140"/>
      <c r="AO67" s="140"/>
      <c r="AP67" s="141"/>
      <c r="AQ67" s="142"/>
      <c r="AR67" s="142"/>
      <c r="AS67" s="142"/>
      <c r="AT67" s="142"/>
      <c r="AU67" s="35"/>
      <c r="AV67" s="36"/>
      <c r="AW67" s="36"/>
      <c r="AX67" s="37"/>
      <c r="AY67" s="120"/>
      <c r="AZ67" s="120"/>
      <c r="BA67" s="152"/>
      <c r="BB67" s="126"/>
      <c r="BC67" s="119"/>
      <c r="BD67" s="119"/>
      <c r="BE67" s="126"/>
      <c r="BF67" s="122"/>
      <c r="BG67" s="126"/>
    </row>
    <row r="68" spans="1:59" ht="75" customHeight="1" x14ac:dyDescent="0.25">
      <c r="A68" s="48" t="s">
        <v>123</v>
      </c>
      <c r="B68" s="19" t="s">
        <v>124</v>
      </c>
      <c r="C68" s="114" t="s">
        <v>125</v>
      </c>
      <c r="D68" s="114" t="s">
        <v>24</v>
      </c>
      <c r="E68" s="77">
        <v>0.31</v>
      </c>
      <c r="F68" s="77"/>
      <c r="G68" s="77"/>
      <c r="H68" s="77"/>
      <c r="I68" s="123">
        <v>0.38</v>
      </c>
      <c r="J68" s="123">
        <v>0.34</v>
      </c>
      <c r="K68" s="123">
        <v>0.4</v>
      </c>
      <c r="L68" s="123">
        <v>0.34</v>
      </c>
      <c r="M68" s="162">
        <v>0.31</v>
      </c>
      <c r="N68" s="162"/>
      <c r="O68" s="162"/>
      <c r="P68" s="162"/>
      <c r="Q68" s="145">
        <f>I68</f>
        <v>0.38</v>
      </c>
      <c r="R68" s="145">
        <f>J68</f>
        <v>0.34</v>
      </c>
      <c r="S68" s="145">
        <f>K68</f>
        <v>0.4</v>
      </c>
      <c r="T68" s="145">
        <f>L68</f>
        <v>0.34</v>
      </c>
      <c r="U68" s="31">
        <f>M68*105.5%</f>
        <v>0.32704999999999995</v>
      </c>
      <c r="V68" s="31"/>
      <c r="W68" s="31"/>
      <c r="X68" s="31"/>
      <c r="Y68" s="31">
        <f>Q68*105.5%</f>
        <v>0.40089999999999998</v>
      </c>
      <c r="Z68" s="31">
        <f>R68*105.5%</f>
        <v>0.35870000000000002</v>
      </c>
      <c r="AA68" s="31">
        <f>S68*105.5%</f>
        <v>0.42199999999999999</v>
      </c>
      <c r="AB68" s="31">
        <f>T68*105.5%</f>
        <v>0.35870000000000002</v>
      </c>
      <c r="AC68" s="31">
        <f>((ROUND(U68,2))*AK68%)</f>
        <v>0.34881000000000001</v>
      </c>
      <c r="AD68" s="31"/>
      <c r="AE68" s="31"/>
      <c r="AF68" s="31"/>
      <c r="AG68" s="31">
        <f>(ROUND(Y68,2))*AK68%</f>
        <v>0.42280000000000001</v>
      </c>
      <c r="AH68" s="31">
        <f>(ROUND(Z68,2))*AK68%</f>
        <v>0.38051999999999997</v>
      </c>
      <c r="AI68" s="31">
        <f>(ROUND(AA68,2))*AK68%</f>
        <v>0.44393999999999995</v>
      </c>
      <c r="AJ68" s="31">
        <f>((ROUND(AB68,2))*AK68%)</f>
        <v>0.38051999999999997</v>
      </c>
      <c r="AK68" s="132">
        <v>105.7</v>
      </c>
      <c r="AL68" s="133">
        <v>106.5</v>
      </c>
      <c r="AM68" s="134">
        <f>((ROUND(AC68,2))*AL68%)</f>
        <v>0.37274999999999997</v>
      </c>
      <c r="AN68" s="135"/>
      <c r="AO68" s="135"/>
      <c r="AP68" s="136"/>
      <c r="AQ68" s="137">
        <f>((ROUND(AG68,2))*AL68%)</f>
        <v>0.44729999999999998</v>
      </c>
      <c r="AR68" s="137">
        <f>((ROUND(AH68,2))*AL68%)</f>
        <v>0.4047</v>
      </c>
      <c r="AS68" s="137">
        <f>((ROUND(AI68,2))*AL68%)</f>
        <v>0.46859999999999996</v>
      </c>
      <c r="AT68" s="137">
        <f>((ROUND(AJ68,2))*AL68%)</f>
        <v>0.4047</v>
      </c>
      <c r="AU68" s="124">
        <v>0.3</v>
      </c>
      <c r="AV68" s="124"/>
      <c r="AW68" s="124"/>
      <c r="AX68" s="124"/>
      <c r="AY68" s="116">
        <v>0.3</v>
      </c>
      <c r="AZ68" s="116"/>
      <c r="BA68" s="163">
        <v>0.3</v>
      </c>
      <c r="BB68" s="126">
        <v>0.3</v>
      </c>
      <c r="BC68" s="126">
        <v>0.3</v>
      </c>
      <c r="BD68" s="126">
        <v>0.3</v>
      </c>
      <c r="BE68" s="126">
        <v>0.3</v>
      </c>
      <c r="BF68" s="118">
        <v>0.3</v>
      </c>
      <c r="BG68" s="126">
        <v>0.3</v>
      </c>
    </row>
    <row r="69" spans="1:59" ht="25.5" customHeight="1" x14ac:dyDescent="0.25">
      <c r="A69" s="48"/>
      <c r="B69" s="19" t="s">
        <v>126</v>
      </c>
      <c r="C69" s="114"/>
      <c r="D69" s="114"/>
      <c r="E69" s="77"/>
      <c r="F69" s="77"/>
      <c r="G69" s="77"/>
      <c r="H69" s="77"/>
      <c r="I69" s="123"/>
      <c r="J69" s="123"/>
      <c r="K69" s="123"/>
      <c r="L69" s="123"/>
      <c r="M69" s="162"/>
      <c r="N69" s="162"/>
      <c r="O69" s="162"/>
      <c r="P69" s="162"/>
      <c r="Q69" s="145"/>
      <c r="R69" s="145"/>
      <c r="S69" s="145"/>
      <c r="T69" s="145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132"/>
      <c r="AL69" s="155"/>
      <c r="AM69" s="156"/>
      <c r="AN69" s="157"/>
      <c r="AO69" s="157"/>
      <c r="AP69" s="158"/>
      <c r="AQ69" s="159"/>
      <c r="AR69" s="159"/>
      <c r="AS69" s="159"/>
      <c r="AT69" s="159"/>
      <c r="AU69" s="124"/>
      <c r="AV69" s="124"/>
      <c r="AW69" s="124"/>
      <c r="AX69" s="124"/>
      <c r="AY69" s="160"/>
      <c r="AZ69" s="160"/>
      <c r="BA69" s="164"/>
      <c r="BB69" s="126"/>
      <c r="BC69" s="126"/>
      <c r="BD69" s="126"/>
      <c r="BE69" s="126"/>
      <c r="BF69" s="144"/>
      <c r="BG69" s="126"/>
    </row>
    <row r="70" spans="1:59" ht="27.75" customHeight="1" x14ac:dyDescent="0.25">
      <c r="A70" s="48"/>
      <c r="B70" s="19" t="s">
        <v>127</v>
      </c>
      <c r="C70" s="114"/>
      <c r="D70" s="114"/>
      <c r="E70" s="77"/>
      <c r="F70" s="77"/>
      <c r="G70" s="77"/>
      <c r="H70" s="77"/>
      <c r="I70" s="123"/>
      <c r="J70" s="123"/>
      <c r="K70" s="123"/>
      <c r="L70" s="123"/>
      <c r="M70" s="162"/>
      <c r="N70" s="162"/>
      <c r="O70" s="162"/>
      <c r="P70" s="162"/>
      <c r="Q70" s="145"/>
      <c r="R70" s="145"/>
      <c r="S70" s="145"/>
      <c r="T70" s="145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132"/>
      <c r="AL70" s="155"/>
      <c r="AM70" s="156"/>
      <c r="AN70" s="157"/>
      <c r="AO70" s="157"/>
      <c r="AP70" s="158"/>
      <c r="AQ70" s="159"/>
      <c r="AR70" s="159"/>
      <c r="AS70" s="159"/>
      <c r="AT70" s="159"/>
      <c r="AU70" s="124"/>
      <c r="AV70" s="124"/>
      <c r="AW70" s="124"/>
      <c r="AX70" s="124"/>
      <c r="AY70" s="160"/>
      <c r="AZ70" s="160"/>
      <c r="BA70" s="164"/>
      <c r="BB70" s="126"/>
      <c r="BC70" s="126"/>
      <c r="BD70" s="126"/>
      <c r="BE70" s="126"/>
      <c r="BF70" s="144"/>
      <c r="BG70" s="126"/>
    </row>
    <row r="71" spans="1:59" ht="25.5" x14ac:dyDescent="0.25">
      <c r="A71" s="19" t="s">
        <v>128</v>
      </c>
      <c r="B71" s="19" t="s">
        <v>129</v>
      </c>
      <c r="C71" s="114"/>
      <c r="D71" s="114"/>
      <c r="E71" s="77"/>
      <c r="F71" s="77"/>
      <c r="G71" s="77"/>
      <c r="H71" s="77"/>
      <c r="I71" s="123"/>
      <c r="J71" s="123"/>
      <c r="K71" s="123"/>
      <c r="L71" s="123"/>
      <c r="M71" s="162"/>
      <c r="N71" s="162"/>
      <c r="O71" s="162"/>
      <c r="P71" s="162"/>
      <c r="Q71" s="145"/>
      <c r="R71" s="145"/>
      <c r="S71" s="145"/>
      <c r="T71" s="145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132"/>
      <c r="AL71" s="138"/>
      <c r="AM71" s="139"/>
      <c r="AN71" s="140"/>
      <c r="AO71" s="140"/>
      <c r="AP71" s="141"/>
      <c r="AQ71" s="142"/>
      <c r="AR71" s="142"/>
      <c r="AS71" s="142"/>
      <c r="AT71" s="142"/>
      <c r="AU71" s="124"/>
      <c r="AV71" s="124"/>
      <c r="AW71" s="124"/>
      <c r="AX71" s="124"/>
      <c r="AY71" s="120"/>
      <c r="AZ71" s="120"/>
      <c r="BA71" s="164"/>
      <c r="BB71" s="126"/>
      <c r="BC71" s="126"/>
      <c r="BD71" s="126"/>
      <c r="BE71" s="126"/>
      <c r="BF71" s="144"/>
      <c r="BG71" s="126"/>
    </row>
    <row r="72" spans="1:59" ht="116.25" customHeight="1" x14ac:dyDescent="0.25">
      <c r="A72" s="19" t="s">
        <v>130</v>
      </c>
      <c r="B72" s="19" t="s">
        <v>131</v>
      </c>
      <c r="C72" s="22" t="s">
        <v>132</v>
      </c>
      <c r="D72" s="22" t="s">
        <v>24</v>
      </c>
      <c r="E72" s="77">
        <v>0.31</v>
      </c>
      <c r="F72" s="77"/>
      <c r="G72" s="77"/>
      <c r="H72" s="77"/>
      <c r="I72" s="99">
        <v>0.38</v>
      </c>
      <c r="J72" s="99">
        <v>0.34</v>
      </c>
      <c r="K72" s="99">
        <v>0.4</v>
      </c>
      <c r="L72" s="99">
        <v>0.34</v>
      </c>
      <c r="M72" s="38">
        <f>E72</f>
        <v>0.31</v>
      </c>
      <c r="N72" s="38"/>
      <c r="O72" s="38"/>
      <c r="P72" s="38"/>
      <c r="Q72" s="15">
        <f t="shared" ref="Q72:T73" si="134">I72</f>
        <v>0.38</v>
      </c>
      <c r="R72" s="15">
        <f t="shared" si="134"/>
        <v>0.34</v>
      </c>
      <c r="S72" s="15">
        <f t="shared" si="134"/>
        <v>0.4</v>
      </c>
      <c r="T72" s="15">
        <f t="shared" si="134"/>
        <v>0.34</v>
      </c>
      <c r="U72" s="30">
        <f t="shared" ref="U72:U77" si="135">M72*105.5%</f>
        <v>0.32704999999999995</v>
      </c>
      <c r="V72" s="30"/>
      <c r="W72" s="30"/>
      <c r="X72" s="30"/>
      <c r="Y72" s="7">
        <f t="shared" ref="Y72:AB73" si="136">Q72*105.5%</f>
        <v>0.40089999999999998</v>
      </c>
      <c r="Z72" s="7">
        <f t="shared" si="136"/>
        <v>0.35870000000000002</v>
      </c>
      <c r="AA72" s="7">
        <f t="shared" si="136"/>
        <v>0.42199999999999999</v>
      </c>
      <c r="AB72" s="7">
        <f t="shared" si="136"/>
        <v>0.35870000000000002</v>
      </c>
      <c r="AC72" s="30">
        <f>((ROUND(U72,2))*AK72%)</f>
        <v>0.34881000000000001</v>
      </c>
      <c r="AD72" s="30"/>
      <c r="AE72" s="30"/>
      <c r="AF72" s="30"/>
      <c r="AG72" s="7">
        <f>((ROUND(Y72,2))*AK72%)</f>
        <v>0.42280000000000001</v>
      </c>
      <c r="AH72" s="7">
        <f>((ROUND(Z72,2))*AK72%)</f>
        <v>0.38051999999999997</v>
      </c>
      <c r="AI72" s="7">
        <f>((ROUND(AA72,2))*AK72%)</f>
        <v>0.44393999999999995</v>
      </c>
      <c r="AJ72" s="7">
        <f>((ROUND(AB72,2))*AK72%)</f>
        <v>0.38051999999999997</v>
      </c>
      <c r="AK72" s="109">
        <v>105.7</v>
      </c>
      <c r="AL72" s="109">
        <v>106.5</v>
      </c>
      <c r="AM72" s="60">
        <f t="shared" ref="AM72:AM77" si="137">((ROUND(AC72,2))*AL72%)</f>
        <v>0.37274999999999997</v>
      </c>
      <c r="AN72" s="61"/>
      <c r="AO72" s="61"/>
      <c r="AP72" s="62"/>
      <c r="AQ72" s="5">
        <f>((ROUND(AG72,2))*AL72%)</f>
        <v>0.44729999999999998</v>
      </c>
      <c r="AR72" s="5">
        <f>((ROUND(AH72,2))*AL72%)</f>
        <v>0.4047</v>
      </c>
      <c r="AS72" s="5">
        <f>((ROUND(AI72,2))*AL72%)</f>
        <v>0.46859999999999996</v>
      </c>
      <c r="AT72" s="5">
        <f>((ROUND(AJ72,2))*AL72%)</f>
        <v>0.4047</v>
      </c>
      <c r="AU72" s="124">
        <v>0.3</v>
      </c>
      <c r="AV72" s="124"/>
      <c r="AW72" s="124"/>
      <c r="AX72" s="124"/>
      <c r="AY72" s="4">
        <v>0.3</v>
      </c>
      <c r="AZ72" s="4"/>
      <c r="BA72" s="165">
        <v>0.3</v>
      </c>
      <c r="BB72" s="106">
        <v>0.3</v>
      </c>
      <c r="BC72" s="106">
        <v>0.3</v>
      </c>
      <c r="BD72" s="106">
        <v>0.3</v>
      </c>
      <c r="BE72" s="106">
        <v>0.3</v>
      </c>
      <c r="BF72" s="107">
        <v>0.3</v>
      </c>
      <c r="BG72" s="106">
        <v>0.3</v>
      </c>
    </row>
    <row r="73" spans="1:59" ht="162" customHeight="1" x14ac:dyDescent="0.25">
      <c r="A73" s="19" t="s">
        <v>133</v>
      </c>
      <c r="B73" s="19" t="s">
        <v>134</v>
      </c>
      <c r="C73" s="22" t="s">
        <v>135</v>
      </c>
      <c r="D73" s="22" t="s">
        <v>24</v>
      </c>
      <c r="E73" s="77">
        <v>0.46</v>
      </c>
      <c r="F73" s="77"/>
      <c r="G73" s="77"/>
      <c r="H73" s="77"/>
      <c r="I73" s="99">
        <v>0.37</v>
      </c>
      <c r="J73" s="99">
        <v>0.34</v>
      </c>
      <c r="K73" s="99">
        <v>0.4</v>
      </c>
      <c r="L73" s="99">
        <v>0.34</v>
      </c>
      <c r="M73" s="38">
        <f>E73</f>
        <v>0.46</v>
      </c>
      <c r="N73" s="38"/>
      <c r="O73" s="38"/>
      <c r="P73" s="38"/>
      <c r="Q73" s="15">
        <f t="shared" si="134"/>
        <v>0.37</v>
      </c>
      <c r="R73" s="15">
        <f t="shared" si="134"/>
        <v>0.34</v>
      </c>
      <c r="S73" s="15">
        <f t="shared" si="134"/>
        <v>0.4</v>
      </c>
      <c r="T73" s="15">
        <f t="shared" si="134"/>
        <v>0.34</v>
      </c>
      <c r="U73" s="30">
        <f t="shared" si="135"/>
        <v>0.48530000000000001</v>
      </c>
      <c r="V73" s="30"/>
      <c r="W73" s="30"/>
      <c r="X73" s="30"/>
      <c r="Y73" s="7">
        <f t="shared" si="136"/>
        <v>0.39034999999999997</v>
      </c>
      <c r="Z73" s="7">
        <f t="shared" si="136"/>
        <v>0.35870000000000002</v>
      </c>
      <c r="AA73" s="7">
        <f t="shared" si="136"/>
        <v>0.42199999999999999</v>
      </c>
      <c r="AB73" s="7">
        <f t="shared" si="136"/>
        <v>0.35870000000000002</v>
      </c>
      <c r="AC73" s="30">
        <f>((ROUND(U73,2))*AK73%)</f>
        <v>0.51793</v>
      </c>
      <c r="AD73" s="30"/>
      <c r="AE73" s="30"/>
      <c r="AF73" s="30"/>
      <c r="AG73" s="7">
        <f>((ROUND(Y73,2))*AK73%)</f>
        <v>0.41222999999999999</v>
      </c>
      <c r="AH73" s="7">
        <f>((ROUND(Z73,2))*AK73%)</f>
        <v>0.38051999999999997</v>
      </c>
      <c r="AI73" s="7">
        <f>((ROUND(AA73,2))*AK73%)</f>
        <v>0.44393999999999995</v>
      </c>
      <c r="AJ73" s="7">
        <f>((ROUND(AB73,2))*AK73%)</f>
        <v>0.38051999999999997</v>
      </c>
      <c r="AK73" s="109">
        <v>105.7</v>
      </c>
      <c r="AL73" s="109">
        <v>106.5</v>
      </c>
      <c r="AM73" s="60">
        <f t="shared" si="137"/>
        <v>0.55379999999999996</v>
      </c>
      <c r="AN73" s="61"/>
      <c r="AO73" s="61"/>
      <c r="AP73" s="62"/>
      <c r="AQ73" s="5">
        <f t="shared" ref="AQ73:AQ77" si="138">((ROUND(AG73,2))*AL73%)</f>
        <v>0.43664999999999993</v>
      </c>
      <c r="AR73" s="5">
        <f t="shared" ref="AR73:AR77" si="139">((ROUND(AH73,2))*AL73%)</f>
        <v>0.4047</v>
      </c>
      <c r="AS73" s="5">
        <f t="shared" ref="AS73:AS77" si="140">((ROUND(AI73,2))*AL73%)</f>
        <v>0.46859999999999996</v>
      </c>
      <c r="AT73" s="5">
        <f t="shared" ref="AT73:AT77" si="141">((ROUND(AJ73,2))*AL73%)</f>
        <v>0.4047</v>
      </c>
      <c r="AU73" s="124">
        <v>0.3</v>
      </c>
      <c r="AV73" s="124"/>
      <c r="AW73" s="124"/>
      <c r="AX73" s="124"/>
      <c r="AY73" s="4">
        <v>0.3</v>
      </c>
      <c r="AZ73" s="4"/>
      <c r="BA73" s="165">
        <v>0.3</v>
      </c>
      <c r="BB73" s="106">
        <v>0.3</v>
      </c>
      <c r="BC73" s="106">
        <v>0.3</v>
      </c>
      <c r="BD73" s="106">
        <v>0.3</v>
      </c>
      <c r="BE73" s="106">
        <v>0.3</v>
      </c>
      <c r="BF73" s="107">
        <v>0.3</v>
      </c>
      <c r="BG73" s="106">
        <v>0.3</v>
      </c>
    </row>
    <row r="74" spans="1:59" ht="171.75" customHeight="1" x14ac:dyDescent="0.25">
      <c r="A74" s="19" t="s">
        <v>136</v>
      </c>
      <c r="B74" s="19" t="s">
        <v>137</v>
      </c>
      <c r="C74" s="22" t="s">
        <v>138</v>
      </c>
      <c r="D74" s="22" t="s">
        <v>24</v>
      </c>
      <c r="E74" s="77">
        <v>0.46</v>
      </c>
      <c r="F74" s="77"/>
      <c r="G74" s="77"/>
      <c r="H74" s="77"/>
      <c r="I74" s="99">
        <v>0.37</v>
      </c>
      <c r="J74" s="99">
        <v>0.34</v>
      </c>
      <c r="K74" s="99">
        <v>0.4</v>
      </c>
      <c r="L74" s="99">
        <v>0.34</v>
      </c>
      <c r="M74" s="131">
        <v>2.0499999999999998</v>
      </c>
      <c r="N74" s="131"/>
      <c r="O74" s="131"/>
      <c r="P74" s="131"/>
      <c r="Q74" s="5" t="s">
        <v>30</v>
      </c>
      <c r="R74" s="5" t="s">
        <v>30</v>
      </c>
      <c r="S74" s="5" t="s">
        <v>30</v>
      </c>
      <c r="T74" s="5" t="s">
        <v>30</v>
      </c>
      <c r="U74" s="30">
        <f t="shared" si="135"/>
        <v>2.1627499999999995</v>
      </c>
      <c r="V74" s="30"/>
      <c r="W74" s="30"/>
      <c r="X74" s="30"/>
      <c r="Y74" s="7" t="s">
        <v>30</v>
      </c>
      <c r="Z74" s="7" t="s">
        <v>30</v>
      </c>
      <c r="AA74" s="7" t="s">
        <v>30</v>
      </c>
      <c r="AB74" s="7" t="s">
        <v>30</v>
      </c>
      <c r="AC74" s="30">
        <f t="shared" ref="AC74" si="142">((ROUND(U74,2))*AK74%)</f>
        <v>2.2831199999999998</v>
      </c>
      <c r="AD74" s="30"/>
      <c r="AE74" s="30"/>
      <c r="AF74" s="30"/>
      <c r="AG74" s="7" t="s">
        <v>30</v>
      </c>
      <c r="AH74" s="7" t="s">
        <v>30</v>
      </c>
      <c r="AI74" s="7" t="s">
        <v>30</v>
      </c>
      <c r="AJ74" s="7" t="s">
        <v>30</v>
      </c>
      <c r="AK74" s="109">
        <v>105.7</v>
      </c>
      <c r="AL74" s="109">
        <v>106.5</v>
      </c>
      <c r="AM74" s="60">
        <f t="shared" si="137"/>
        <v>2.4281999999999995</v>
      </c>
      <c r="AN74" s="61"/>
      <c r="AO74" s="61"/>
      <c r="AP74" s="62"/>
      <c r="AQ74" s="5" t="s">
        <v>30</v>
      </c>
      <c r="AR74" s="5" t="s">
        <v>30</v>
      </c>
      <c r="AS74" s="5" t="s">
        <v>30</v>
      </c>
      <c r="AT74" s="5" t="s">
        <v>30</v>
      </c>
      <c r="AU74" s="124">
        <v>0.3</v>
      </c>
      <c r="AV74" s="124"/>
      <c r="AW74" s="124"/>
      <c r="AX74" s="124"/>
      <c r="AY74" s="4">
        <v>0.3</v>
      </c>
      <c r="AZ74" s="4"/>
      <c r="BA74" s="166">
        <v>0.3</v>
      </c>
      <c r="BB74" s="215">
        <v>0.3</v>
      </c>
      <c r="BC74" s="215">
        <v>0.3</v>
      </c>
      <c r="BD74" s="215">
        <v>0.3</v>
      </c>
      <c r="BE74" s="215">
        <v>0.3</v>
      </c>
      <c r="BF74" s="167">
        <v>0.3</v>
      </c>
      <c r="BG74" s="215">
        <v>0.3</v>
      </c>
    </row>
    <row r="75" spans="1:59" ht="149.25" customHeight="1" x14ac:dyDescent="0.25">
      <c r="A75" s="19" t="s">
        <v>139</v>
      </c>
      <c r="B75" s="19" t="s">
        <v>140</v>
      </c>
      <c r="C75" s="22" t="s">
        <v>141</v>
      </c>
      <c r="D75" s="22" t="s">
        <v>24</v>
      </c>
      <c r="E75" s="77">
        <v>0.31</v>
      </c>
      <c r="F75" s="77"/>
      <c r="G75" s="77"/>
      <c r="H75" s="77"/>
      <c r="I75" s="99">
        <v>0.34</v>
      </c>
      <c r="J75" s="99">
        <v>0.59</v>
      </c>
      <c r="K75" s="99">
        <v>0.34</v>
      </c>
      <c r="L75" s="99">
        <v>0.34</v>
      </c>
      <c r="M75" s="38">
        <f>E75</f>
        <v>0.31</v>
      </c>
      <c r="N75" s="38"/>
      <c r="O75" s="38"/>
      <c r="P75" s="38"/>
      <c r="Q75" s="15">
        <f>I75</f>
        <v>0.34</v>
      </c>
      <c r="R75" s="15">
        <f>J75</f>
        <v>0.59</v>
      </c>
      <c r="S75" s="15">
        <f>K75</f>
        <v>0.34</v>
      </c>
      <c r="T75" s="15">
        <f>L75</f>
        <v>0.34</v>
      </c>
      <c r="U75" s="30">
        <f t="shared" si="135"/>
        <v>0.32704999999999995</v>
      </c>
      <c r="V75" s="30"/>
      <c r="W75" s="30"/>
      <c r="X75" s="30"/>
      <c r="Y75" s="7">
        <f t="shared" ref="Y75:AB77" si="143">Q75*105.5%</f>
        <v>0.35870000000000002</v>
      </c>
      <c r="Z75" s="7">
        <f t="shared" si="143"/>
        <v>0.62244999999999995</v>
      </c>
      <c r="AA75" s="7">
        <f t="shared" si="143"/>
        <v>0.35870000000000002</v>
      </c>
      <c r="AB75" s="7">
        <f t="shared" si="143"/>
        <v>0.35870000000000002</v>
      </c>
      <c r="AC75" s="30">
        <f>((ROUND(U75,2))*AK75%)</f>
        <v>0.34881000000000001</v>
      </c>
      <c r="AD75" s="30"/>
      <c r="AE75" s="30"/>
      <c r="AF75" s="30"/>
      <c r="AG75" s="7">
        <f>((ROUND(Y75,2))*AK75%)</f>
        <v>0.38051999999999997</v>
      </c>
      <c r="AH75" s="7">
        <f>((ROUND(Z75,2))*AK75%)</f>
        <v>0.65533999999999992</v>
      </c>
      <c r="AI75" s="7">
        <f>((ROUND(AA75,2))*AK75%)</f>
        <v>0.38051999999999997</v>
      </c>
      <c r="AJ75" s="7">
        <f>((ROUND(AB75,2))*AK75%)</f>
        <v>0.38051999999999997</v>
      </c>
      <c r="AK75" s="109">
        <v>105.7</v>
      </c>
      <c r="AL75" s="109">
        <v>106.5</v>
      </c>
      <c r="AM75" s="60">
        <f t="shared" si="137"/>
        <v>0.37274999999999997</v>
      </c>
      <c r="AN75" s="61"/>
      <c r="AO75" s="61"/>
      <c r="AP75" s="62"/>
      <c r="AQ75" s="5">
        <f>((ROUND(AG75,2))*AL75%)</f>
        <v>0.4047</v>
      </c>
      <c r="AR75" s="5">
        <f t="shared" si="139"/>
        <v>0.70289999999999997</v>
      </c>
      <c r="AS75" s="5">
        <f t="shared" si="140"/>
        <v>0.4047</v>
      </c>
      <c r="AT75" s="5">
        <f>((ROUND(AJ75,2))*AL75%)</f>
        <v>0.4047</v>
      </c>
      <c r="AU75" s="110">
        <v>0.3</v>
      </c>
      <c r="AV75" s="111"/>
      <c r="AW75" s="111"/>
      <c r="AX75" s="112"/>
      <c r="AY75" s="4">
        <v>0.3</v>
      </c>
      <c r="AZ75" s="4"/>
      <c r="BA75" s="168">
        <v>0.3</v>
      </c>
      <c r="BB75" s="215">
        <v>0.3</v>
      </c>
      <c r="BC75" s="215">
        <v>0.3</v>
      </c>
      <c r="BD75" s="215">
        <v>0.3</v>
      </c>
      <c r="BE75" s="215">
        <v>0.3</v>
      </c>
      <c r="BF75" s="107">
        <v>0.3</v>
      </c>
      <c r="BG75" s="215">
        <v>0.3</v>
      </c>
    </row>
    <row r="76" spans="1:59" ht="99.75" customHeight="1" x14ac:dyDescent="0.25">
      <c r="A76" s="19" t="s">
        <v>142</v>
      </c>
      <c r="B76" s="19" t="s">
        <v>143</v>
      </c>
      <c r="C76" s="22" t="s">
        <v>144</v>
      </c>
      <c r="D76" s="22" t="s">
        <v>24</v>
      </c>
      <c r="E76" s="77">
        <v>1.55</v>
      </c>
      <c r="F76" s="77"/>
      <c r="G76" s="77"/>
      <c r="H76" s="77"/>
      <c r="I76" s="99">
        <v>1.71</v>
      </c>
      <c r="J76" s="99">
        <v>1.71</v>
      </c>
      <c r="K76" s="99">
        <v>2.27</v>
      </c>
      <c r="L76" s="99">
        <v>1.71</v>
      </c>
      <c r="M76" s="38">
        <f>E76</f>
        <v>1.55</v>
      </c>
      <c r="N76" s="38"/>
      <c r="O76" s="38"/>
      <c r="P76" s="38"/>
      <c r="Q76" s="5">
        <v>5</v>
      </c>
      <c r="R76" s="15">
        <f t="shared" ref="R76:T77" si="144">J76</f>
        <v>1.71</v>
      </c>
      <c r="S76" s="15">
        <f t="shared" si="144"/>
        <v>2.27</v>
      </c>
      <c r="T76" s="15">
        <f t="shared" si="144"/>
        <v>1.71</v>
      </c>
      <c r="U76" s="30">
        <f t="shared" si="135"/>
        <v>1.6352499999999999</v>
      </c>
      <c r="V76" s="30"/>
      <c r="W76" s="30"/>
      <c r="X76" s="30"/>
      <c r="Y76" s="7">
        <f t="shared" si="143"/>
        <v>5.2749999999999995</v>
      </c>
      <c r="Z76" s="7">
        <f t="shared" si="143"/>
        <v>1.8040499999999999</v>
      </c>
      <c r="AA76" s="7">
        <f t="shared" si="143"/>
        <v>2.3948499999999999</v>
      </c>
      <c r="AB76" s="7">
        <f t="shared" si="143"/>
        <v>1.8040499999999999</v>
      </c>
      <c r="AC76" s="30">
        <f>((ROUND(U76,2))*AK76%)</f>
        <v>1.7334799999999997</v>
      </c>
      <c r="AD76" s="30"/>
      <c r="AE76" s="30"/>
      <c r="AF76" s="30"/>
      <c r="AG76" s="7">
        <f>((ROUND(Y76,2))*AK76%)</f>
        <v>5.5809600000000001</v>
      </c>
      <c r="AH76" s="7">
        <f>((ROUND(Z76,2))*AK76%)</f>
        <v>1.9025999999999998</v>
      </c>
      <c r="AI76" s="7">
        <f>((ROUND(AA76,2))*AK76%)</f>
        <v>2.52623</v>
      </c>
      <c r="AJ76" s="7">
        <f>((ROUND(AB76,2))*AK76%)</f>
        <v>1.9025999999999998</v>
      </c>
      <c r="AK76" s="109">
        <v>105.7</v>
      </c>
      <c r="AL76" s="109">
        <v>106.5</v>
      </c>
      <c r="AM76" s="60">
        <f t="shared" si="137"/>
        <v>1.8424499999999999</v>
      </c>
      <c r="AN76" s="61"/>
      <c r="AO76" s="61"/>
      <c r="AP76" s="62"/>
      <c r="AQ76" s="5">
        <f t="shared" si="138"/>
        <v>5.9426999999999994</v>
      </c>
      <c r="AR76" s="5">
        <f t="shared" si="139"/>
        <v>2.0234999999999999</v>
      </c>
      <c r="AS76" s="5">
        <f t="shared" si="140"/>
        <v>2.6944499999999998</v>
      </c>
      <c r="AT76" s="5">
        <f t="shared" si="141"/>
        <v>2.0234999999999999</v>
      </c>
      <c r="AU76" s="110">
        <v>1.5</v>
      </c>
      <c r="AV76" s="111"/>
      <c r="AW76" s="111"/>
      <c r="AX76" s="112"/>
      <c r="AY76" s="4">
        <v>1.5</v>
      </c>
      <c r="AZ76" s="4"/>
      <c r="BA76" s="169">
        <v>1.5</v>
      </c>
      <c r="BB76" s="106">
        <v>0.3</v>
      </c>
      <c r="BC76" s="106">
        <v>0.3</v>
      </c>
      <c r="BD76" s="106">
        <v>0.3</v>
      </c>
      <c r="BE76" s="106">
        <v>0.3</v>
      </c>
      <c r="BF76" s="107">
        <v>1.5</v>
      </c>
      <c r="BG76" s="106">
        <v>0.3</v>
      </c>
    </row>
    <row r="77" spans="1:59" ht="63.75" x14ac:dyDescent="0.25">
      <c r="A77" s="19" t="s">
        <v>145</v>
      </c>
      <c r="B77" s="19" t="s">
        <v>146</v>
      </c>
      <c r="C77" s="22" t="s">
        <v>147</v>
      </c>
      <c r="D77" s="22" t="s">
        <v>24</v>
      </c>
      <c r="E77" s="77">
        <v>1.55</v>
      </c>
      <c r="F77" s="77"/>
      <c r="G77" s="77"/>
      <c r="H77" s="77"/>
      <c r="I77" s="99">
        <v>1.71</v>
      </c>
      <c r="J77" s="99">
        <v>1.71</v>
      </c>
      <c r="K77" s="99">
        <v>2.27</v>
      </c>
      <c r="L77" s="99">
        <v>1.71</v>
      </c>
      <c r="M77" s="38">
        <f>E77</f>
        <v>1.55</v>
      </c>
      <c r="N77" s="38"/>
      <c r="O77" s="38"/>
      <c r="P77" s="38"/>
      <c r="Q77" s="15">
        <f>I77</f>
        <v>1.71</v>
      </c>
      <c r="R77" s="15">
        <f t="shared" si="144"/>
        <v>1.71</v>
      </c>
      <c r="S77" s="15">
        <f t="shared" si="144"/>
        <v>2.27</v>
      </c>
      <c r="T77" s="15">
        <f t="shared" si="144"/>
        <v>1.71</v>
      </c>
      <c r="U77" s="30">
        <f t="shared" si="135"/>
        <v>1.6352499999999999</v>
      </c>
      <c r="V77" s="30"/>
      <c r="W77" s="30"/>
      <c r="X77" s="30"/>
      <c r="Y77" s="7">
        <f t="shared" si="143"/>
        <v>1.8040499999999999</v>
      </c>
      <c r="Z77" s="7">
        <f t="shared" si="143"/>
        <v>1.8040499999999999</v>
      </c>
      <c r="AA77" s="7">
        <f t="shared" si="143"/>
        <v>2.3948499999999999</v>
      </c>
      <c r="AB77" s="7">
        <f t="shared" si="143"/>
        <v>1.8040499999999999</v>
      </c>
      <c r="AC77" s="30">
        <f>((ROUND(U77,2))*AK77%)</f>
        <v>1.7334799999999997</v>
      </c>
      <c r="AD77" s="30"/>
      <c r="AE77" s="30"/>
      <c r="AF77" s="30"/>
      <c r="AG77" s="7">
        <f>((ROUND(Y77,2))*AK77%)</f>
        <v>1.9025999999999998</v>
      </c>
      <c r="AH77" s="7">
        <f>((ROUND(Z77,2))*AK77%)</f>
        <v>1.9025999999999998</v>
      </c>
      <c r="AI77" s="7">
        <f>((ROUND(AA77,2))*AK77%)</f>
        <v>2.52623</v>
      </c>
      <c r="AJ77" s="7">
        <f>((ROUND(AB77,2))*AK77%)</f>
        <v>1.9025999999999998</v>
      </c>
      <c r="AK77" s="109">
        <v>105.7</v>
      </c>
      <c r="AL77" s="109">
        <v>106.5</v>
      </c>
      <c r="AM77" s="60">
        <f t="shared" si="137"/>
        <v>1.8424499999999999</v>
      </c>
      <c r="AN77" s="61"/>
      <c r="AO77" s="61"/>
      <c r="AP77" s="62"/>
      <c r="AQ77" s="5">
        <f t="shared" si="138"/>
        <v>2.0234999999999999</v>
      </c>
      <c r="AR77" s="5">
        <f t="shared" si="139"/>
        <v>2.0234999999999999</v>
      </c>
      <c r="AS77" s="5">
        <f t="shared" si="140"/>
        <v>2.6944499999999998</v>
      </c>
      <c r="AT77" s="5">
        <f t="shared" si="141"/>
        <v>2.0234999999999999</v>
      </c>
      <c r="AU77" s="110">
        <v>1.5</v>
      </c>
      <c r="AV77" s="111"/>
      <c r="AW77" s="111"/>
      <c r="AX77" s="112"/>
      <c r="AY77" s="4">
        <v>1.5</v>
      </c>
      <c r="AZ77" s="4"/>
      <c r="BA77" s="105">
        <v>1.5</v>
      </c>
      <c r="BB77" s="106">
        <v>0.3</v>
      </c>
      <c r="BC77" s="106">
        <v>0.3</v>
      </c>
      <c r="BD77" s="106">
        <v>0.3</v>
      </c>
      <c r="BE77" s="106">
        <v>0.3</v>
      </c>
      <c r="BF77" s="107">
        <v>1.5</v>
      </c>
      <c r="BG77" s="106">
        <v>0.3</v>
      </c>
    </row>
    <row r="78" spans="1:59" ht="102" x14ac:dyDescent="0.25">
      <c r="A78" s="19" t="s">
        <v>148</v>
      </c>
      <c r="B78" s="19" t="s">
        <v>149</v>
      </c>
      <c r="C78" s="22" t="s">
        <v>150</v>
      </c>
      <c r="D78" s="22" t="s">
        <v>30</v>
      </c>
      <c r="E78" s="92" t="s">
        <v>30</v>
      </c>
      <c r="F78" s="92" t="s">
        <v>30</v>
      </c>
      <c r="G78" s="92" t="s">
        <v>30</v>
      </c>
      <c r="H78" s="92" t="s">
        <v>30</v>
      </c>
      <c r="I78" s="92" t="s">
        <v>30</v>
      </c>
      <c r="J78" s="92" t="s">
        <v>30</v>
      </c>
      <c r="K78" s="92" t="s">
        <v>30</v>
      </c>
      <c r="L78" s="92" t="s">
        <v>30</v>
      </c>
      <c r="M78" s="114" t="s">
        <v>30</v>
      </c>
      <c r="N78" s="114"/>
      <c r="O78" s="114"/>
      <c r="P78" s="114"/>
      <c r="Q78" s="22" t="s">
        <v>30</v>
      </c>
      <c r="R78" s="22" t="s">
        <v>30</v>
      </c>
      <c r="S78" s="22" t="s">
        <v>30</v>
      </c>
      <c r="T78" s="22" t="s">
        <v>30</v>
      </c>
      <c r="U78" s="42" t="s">
        <v>30</v>
      </c>
      <c r="V78" s="42"/>
      <c r="W78" s="42"/>
      <c r="X78" s="42"/>
      <c r="Y78" s="14" t="s">
        <v>30</v>
      </c>
      <c r="Z78" s="14" t="s">
        <v>30</v>
      </c>
      <c r="AA78" s="14" t="s">
        <v>30</v>
      </c>
      <c r="AB78" s="14" t="s">
        <v>30</v>
      </c>
      <c r="AC78" s="42" t="s">
        <v>30</v>
      </c>
      <c r="AD78" s="42"/>
      <c r="AE78" s="42"/>
      <c r="AF78" s="42"/>
      <c r="AG78" s="14" t="s">
        <v>30</v>
      </c>
      <c r="AH78" s="14" t="s">
        <v>30</v>
      </c>
      <c r="AI78" s="14" t="s">
        <v>30</v>
      </c>
      <c r="AJ78" s="14" t="s">
        <v>30</v>
      </c>
      <c r="AK78" s="109">
        <v>105.7</v>
      </c>
      <c r="AL78" s="109">
        <v>106.5</v>
      </c>
      <c r="AM78" s="43" t="s">
        <v>30</v>
      </c>
      <c r="AN78" s="44"/>
      <c r="AO78" s="44"/>
      <c r="AP78" s="45"/>
      <c r="AQ78" s="14" t="s">
        <v>30</v>
      </c>
      <c r="AR78" s="14" t="s">
        <v>30</v>
      </c>
      <c r="AS78" s="14" t="s">
        <v>30</v>
      </c>
      <c r="AT78" s="14" t="s">
        <v>30</v>
      </c>
      <c r="AU78" s="110" t="s">
        <v>30</v>
      </c>
      <c r="AV78" s="111"/>
      <c r="AW78" s="111"/>
      <c r="AX78" s="112"/>
      <c r="AY78" s="170" t="s">
        <v>30</v>
      </c>
      <c r="AZ78" s="243"/>
      <c r="BA78" s="105" t="s">
        <v>30</v>
      </c>
      <c r="BB78" s="106">
        <v>0.3</v>
      </c>
      <c r="BC78" s="106">
        <v>0.3</v>
      </c>
      <c r="BD78" s="106">
        <v>0.3</v>
      </c>
      <c r="BE78" s="106">
        <v>0.3</v>
      </c>
      <c r="BF78" s="107">
        <v>0.3</v>
      </c>
      <c r="BG78" s="106">
        <v>0.3</v>
      </c>
    </row>
    <row r="79" spans="1:59" s="244" customFormat="1" ht="89.25" x14ac:dyDescent="0.25">
      <c r="A79" s="171" t="s">
        <v>151</v>
      </c>
      <c r="B79" s="171" t="s">
        <v>570</v>
      </c>
      <c r="C79" s="14" t="s">
        <v>152</v>
      </c>
      <c r="D79" s="14" t="s">
        <v>24</v>
      </c>
      <c r="E79" s="94" t="s">
        <v>30</v>
      </c>
      <c r="F79" s="94" t="s">
        <v>30</v>
      </c>
      <c r="G79" s="94" t="s">
        <v>30</v>
      </c>
      <c r="H79" s="94" t="s">
        <v>30</v>
      </c>
      <c r="I79" s="94" t="s">
        <v>30</v>
      </c>
      <c r="J79" s="94" t="s">
        <v>30</v>
      </c>
      <c r="K79" s="94" t="s">
        <v>30</v>
      </c>
      <c r="L79" s="94" t="s">
        <v>30</v>
      </c>
      <c r="M79" s="42" t="s">
        <v>153</v>
      </c>
      <c r="N79" s="42"/>
      <c r="O79" s="42"/>
      <c r="P79" s="42"/>
      <c r="Q79" s="14" t="s">
        <v>154</v>
      </c>
      <c r="R79" s="14" t="s">
        <v>155</v>
      </c>
      <c r="S79" s="14" t="s">
        <v>154</v>
      </c>
      <c r="T79" s="14" t="s">
        <v>154</v>
      </c>
      <c r="U79" s="172">
        <f t="shared" ref="U79:U92" si="145">M79*105.5%</f>
        <v>0.32704999999999995</v>
      </c>
      <c r="V79" s="172"/>
      <c r="W79" s="172"/>
      <c r="X79" s="172"/>
      <c r="Y79" s="173">
        <f t="shared" ref="Y79:Y92" si="146">Q79*105.5%</f>
        <v>0.35870000000000002</v>
      </c>
      <c r="Z79" s="173">
        <f t="shared" ref="Z79:Z92" si="147">R79*105.5%</f>
        <v>0.62244999999999995</v>
      </c>
      <c r="AA79" s="173">
        <f t="shared" ref="AA79:AA92" si="148">S79*105.5%</f>
        <v>0.35870000000000002</v>
      </c>
      <c r="AB79" s="173">
        <f t="shared" ref="AB79:AB92" si="149">T79*105.5%</f>
        <v>0.35870000000000002</v>
      </c>
      <c r="AC79" s="30">
        <f>((ROUND(U79,2))*AK79%)</f>
        <v>0.34881000000000001</v>
      </c>
      <c r="AD79" s="30"/>
      <c r="AE79" s="30"/>
      <c r="AF79" s="30"/>
      <c r="AG79" s="7">
        <f>((ROUND(Y79,2))*AK79%)</f>
        <v>0.38051999999999997</v>
      </c>
      <c r="AH79" s="7">
        <f>((ROUND(Z79,2))*AK79%)</f>
        <v>0.65533999999999992</v>
      </c>
      <c r="AI79" s="7">
        <f>((ROUND(AA79,2))*AK79%)</f>
        <v>0.38051999999999997</v>
      </c>
      <c r="AJ79" s="7">
        <f>((ROUND(AB79,2))*AK79%)</f>
        <v>0.38051999999999997</v>
      </c>
      <c r="AK79" s="109">
        <v>105.7</v>
      </c>
      <c r="AL79" s="109">
        <v>106.5</v>
      </c>
      <c r="AM79" s="174">
        <f>((ROUND(AC79,2))*AL79%)</f>
        <v>0.37274999999999997</v>
      </c>
      <c r="AN79" s="175"/>
      <c r="AO79" s="175"/>
      <c r="AP79" s="176"/>
      <c r="AQ79" s="7">
        <f t="shared" ref="AQ79:AQ81" si="150">((ROUND(AG79,2))*AL79%)</f>
        <v>0.4047</v>
      </c>
      <c r="AR79" s="7">
        <f t="shared" ref="AR79:AR81" si="151">((ROUND(AH79,2))*AL79%)</f>
        <v>0.70289999999999997</v>
      </c>
      <c r="AS79" s="7">
        <f t="shared" ref="AS79:AS81" si="152">((ROUND(AI79,2))*AL79%)</f>
        <v>0.4047</v>
      </c>
      <c r="AT79" s="7">
        <f t="shared" ref="AT79:AT81" si="153">((ROUND(AJ79,2))*AL79%)</f>
        <v>0.4047</v>
      </c>
      <c r="AU79" s="177">
        <v>0.18</v>
      </c>
      <c r="AV79" s="177"/>
      <c r="AW79" s="177"/>
      <c r="AX79" s="177"/>
      <c r="AY79" s="177">
        <v>0.3</v>
      </c>
      <c r="AZ79" s="177">
        <v>1.5</v>
      </c>
      <c r="BA79" s="178">
        <v>0.3</v>
      </c>
      <c r="BB79" s="177">
        <v>0.3</v>
      </c>
      <c r="BC79" s="177">
        <v>0.3</v>
      </c>
      <c r="BD79" s="177">
        <v>0.3</v>
      </c>
      <c r="BE79" s="177">
        <v>0.3</v>
      </c>
      <c r="BF79" s="177">
        <v>0.3</v>
      </c>
      <c r="BG79" s="177">
        <v>0.3</v>
      </c>
    </row>
    <row r="80" spans="1:59" s="244" customFormat="1" ht="162.75" customHeight="1" x14ac:dyDescent="0.25">
      <c r="A80" s="80" t="s">
        <v>156</v>
      </c>
      <c r="B80" s="171" t="s">
        <v>157</v>
      </c>
      <c r="C80" s="42" t="s">
        <v>158</v>
      </c>
      <c r="D80" s="42" t="s">
        <v>24</v>
      </c>
      <c r="E80" s="94"/>
      <c r="F80" s="94"/>
      <c r="G80" s="94"/>
      <c r="H80" s="94"/>
      <c r="I80" s="94"/>
      <c r="J80" s="94"/>
      <c r="K80" s="94"/>
      <c r="L80" s="94"/>
      <c r="M80" s="14"/>
      <c r="N80" s="14"/>
      <c r="O80" s="14"/>
      <c r="P80" s="14"/>
      <c r="Q80" s="14"/>
      <c r="R80" s="14"/>
      <c r="S80" s="14"/>
      <c r="T80" s="14"/>
      <c r="U80" s="30">
        <f>M81*105.5%</f>
        <v>0.32704999999999995</v>
      </c>
      <c r="V80" s="30"/>
      <c r="W80" s="30"/>
      <c r="X80" s="30"/>
      <c r="Y80" s="30">
        <f>Q81*105.5%</f>
        <v>0.35870000000000002</v>
      </c>
      <c r="Z80" s="30">
        <f>R81*105.5%</f>
        <v>0.62244999999999995</v>
      </c>
      <c r="AA80" s="30">
        <f>S81*105.5%</f>
        <v>0.35870000000000002</v>
      </c>
      <c r="AB80" s="30">
        <f>T81*105.5%</f>
        <v>0.35870000000000002</v>
      </c>
      <c r="AC80" s="30">
        <f>((ROUND(U80,2))*AK80%)</f>
        <v>0.34881000000000001</v>
      </c>
      <c r="AD80" s="30"/>
      <c r="AE80" s="30"/>
      <c r="AF80" s="30"/>
      <c r="AG80" s="30">
        <f>((ROUND(Y80,2))*AK80%)</f>
        <v>0.38051999999999997</v>
      </c>
      <c r="AH80" s="30">
        <f>((ROUND(Z80,2))*AK80%)</f>
        <v>0.65533999999999992</v>
      </c>
      <c r="AI80" s="30">
        <f>(ROUND(AA80,2))*AK80%</f>
        <v>0.38051999999999997</v>
      </c>
      <c r="AJ80" s="30">
        <f>((ROUND(AB80,2)*AK80%))</f>
        <v>0.38051999999999997</v>
      </c>
      <c r="AK80" s="132">
        <v>105.7</v>
      </c>
      <c r="AL80" s="109">
        <v>106.5</v>
      </c>
      <c r="AM80" s="52">
        <f t="shared" ref="AM80:AM81" si="154">((ROUND(AC80,2))*AL80%)</f>
        <v>0.37274999999999997</v>
      </c>
      <c r="AN80" s="53"/>
      <c r="AO80" s="53"/>
      <c r="AP80" s="54"/>
      <c r="AQ80" s="58">
        <f t="shared" si="150"/>
        <v>0.4047</v>
      </c>
      <c r="AR80" s="58">
        <f t="shared" si="151"/>
        <v>0.70289999999999997</v>
      </c>
      <c r="AS80" s="58">
        <f t="shared" si="152"/>
        <v>0.4047</v>
      </c>
      <c r="AT80" s="58">
        <f t="shared" si="153"/>
        <v>0.4047</v>
      </c>
      <c r="AU80" s="179">
        <v>0.18</v>
      </c>
      <c r="AV80" s="179"/>
      <c r="AW80" s="179"/>
      <c r="AX80" s="179"/>
      <c r="AY80" s="177">
        <v>0.3</v>
      </c>
      <c r="AZ80" s="177">
        <v>1.5</v>
      </c>
      <c r="BA80" s="180">
        <v>0.3</v>
      </c>
      <c r="BB80" s="179">
        <v>0.3</v>
      </c>
      <c r="BC80" s="179">
        <v>0.3</v>
      </c>
      <c r="BD80" s="179">
        <v>0.3</v>
      </c>
      <c r="BE80" s="179">
        <v>0.3</v>
      </c>
      <c r="BF80" s="179">
        <v>0.3</v>
      </c>
      <c r="BG80" s="179">
        <v>0.3</v>
      </c>
    </row>
    <row r="81" spans="1:59" s="244" customFormat="1" ht="27.75" customHeight="1" x14ac:dyDescent="0.25">
      <c r="A81" s="80"/>
      <c r="B81" s="171" t="s">
        <v>508</v>
      </c>
      <c r="C81" s="42"/>
      <c r="D81" s="42"/>
      <c r="E81" s="81">
        <v>0.31</v>
      </c>
      <c r="F81" s="81"/>
      <c r="G81" s="81"/>
      <c r="H81" s="81"/>
      <c r="I81" s="7">
        <v>0.34</v>
      </c>
      <c r="J81" s="7">
        <v>0.59</v>
      </c>
      <c r="K81" s="7">
        <v>0.34</v>
      </c>
      <c r="L81" s="7">
        <v>0.34</v>
      </c>
      <c r="M81" s="30">
        <f>E81</f>
        <v>0.31</v>
      </c>
      <c r="N81" s="30"/>
      <c r="O81" s="30"/>
      <c r="P81" s="30"/>
      <c r="Q81" s="7">
        <f t="shared" ref="Q81:T85" si="155">I81</f>
        <v>0.34</v>
      </c>
      <c r="R81" s="7">
        <f t="shared" si="155"/>
        <v>0.59</v>
      </c>
      <c r="S81" s="7">
        <f t="shared" si="155"/>
        <v>0.34</v>
      </c>
      <c r="T81" s="7">
        <f t="shared" si="155"/>
        <v>0.34</v>
      </c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132"/>
      <c r="AL81" s="109">
        <v>106.5</v>
      </c>
      <c r="AM81" s="55">
        <f t="shared" si="154"/>
        <v>0</v>
      </c>
      <c r="AN81" s="56"/>
      <c r="AO81" s="56"/>
      <c r="AP81" s="57"/>
      <c r="AQ81" s="59">
        <f t="shared" si="150"/>
        <v>0</v>
      </c>
      <c r="AR81" s="59">
        <f t="shared" si="151"/>
        <v>0</v>
      </c>
      <c r="AS81" s="59">
        <f t="shared" si="152"/>
        <v>0</v>
      </c>
      <c r="AT81" s="59">
        <f t="shared" si="153"/>
        <v>0</v>
      </c>
      <c r="AU81" s="181"/>
      <c r="AV81" s="181"/>
      <c r="AW81" s="181"/>
      <c r="AX81" s="181"/>
      <c r="AY81" s="177">
        <v>7.0000000000000007E-2</v>
      </c>
      <c r="AZ81" s="177">
        <v>0.3</v>
      </c>
      <c r="BA81" s="182"/>
      <c r="BB81" s="181"/>
      <c r="BC81" s="181"/>
      <c r="BD81" s="181"/>
      <c r="BE81" s="181"/>
      <c r="BF81" s="181"/>
      <c r="BG81" s="181"/>
    </row>
    <row r="82" spans="1:59" s="244" customFormat="1" ht="41.25" customHeight="1" x14ac:dyDescent="0.25">
      <c r="A82" s="171" t="s">
        <v>159</v>
      </c>
      <c r="B82" s="171" t="s">
        <v>160</v>
      </c>
      <c r="C82" s="14" t="s">
        <v>161</v>
      </c>
      <c r="D82" s="14" t="s">
        <v>24</v>
      </c>
      <c r="E82" s="81">
        <v>0.31</v>
      </c>
      <c r="F82" s="81"/>
      <c r="G82" s="81"/>
      <c r="H82" s="81"/>
      <c r="I82" s="7">
        <v>0.34</v>
      </c>
      <c r="J82" s="7">
        <v>0.59</v>
      </c>
      <c r="K82" s="7">
        <v>0.34</v>
      </c>
      <c r="L82" s="7">
        <v>0.34</v>
      </c>
      <c r="M82" s="7">
        <v>1.5</v>
      </c>
      <c r="N82" s="7">
        <v>0.31</v>
      </c>
      <c r="O82" s="7">
        <v>0.31</v>
      </c>
      <c r="P82" s="7">
        <v>0.31</v>
      </c>
      <c r="Q82" s="7">
        <f t="shared" si="155"/>
        <v>0.34</v>
      </c>
      <c r="R82" s="7">
        <f t="shared" si="155"/>
        <v>0.59</v>
      </c>
      <c r="S82" s="7">
        <f t="shared" si="155"/>
        <v>0.34</v>
      </c>
      <c r="T82" s="7">
        <f t="shared" si="155"/>
        <v>0.34</v>
      </c>
      <c r="U82" s="7">
        <f t="shared" si="145"/>
        <v>1.5825</v>
      </c>
      <c r="V82" s="7">
        <f t="shared" ref="V82:X85" si="156">N82*105.5%</f>
        <v>0.32704999999999995</v>
      </c>
      <c r="W82" s="7">
        <f t="shared" si="156"/>
        <v>0.32704999999999995</v>
      </c>
      <c r="X82" s="7">
        <f t="shared" si="156"/>
        <v>0.32704999999999995</v>
      </c>
      <c r="Y82" s="7">
        <f t="shared" si="146"/>
        <v>0.35870000000000002</v>
      </c>
      <c r="Z82" s="7">
        <f t="shared" si="147"/>
        <v>0.62244999999999995</v>
      </c>
      <c r="AA82" s="7">
        <f t="shared" si="148"/>
        <v>0.35870000000000002</v>
      </c>
      <c r="AB82" s="7">
        <f t="shared" si="149"/>
        <v>0.35870000000000002</v>
      </c>
      <c r="AC82" s="7">
        <f>(ROUND(U82,2)*AK82%)</f>
        <v>1.6700599999999999</v>
      </c>
      <c r="AD82" s="7">
        <f>((ROUND(V82,2))*AK82%)</f>
        <v>0.34881000000000001</v>
      </c>
      <c r="AE82" s="7">
        <f>((ROUND(W82,2))*AK82%)</f>
        <v>0.34881000000000001</v>
      </c>
      <c r="AF82" s="7">
        <f>((ROUND(X82,2))*AK82%)</f>
        <v>0.34881000000000001</v>
      </c>
      <c r="AG82" s="7">
        <f>((ROUND(Y82,2)*AK82%))</f>
        <v>0.38051999999999997</v>
      </c>
      <c r="AH82" s="7">
        <f>((ROUND(Z82,2))*AK82%)</f>
        <v>0.65533999999999992</v>
      </c>
      <c r="AI82" s="7">
        <f>((ROUND(AA82,2))*AK82%)</f>
        <v>0.38051999999999997</v>
      </c>
      <c r="AJ82" s="7">
        <f>((ROUND(AB82,2))*AK82%)</f>
        <v>0.38051999999999997</v>
      </c>
      <c r="AK82" s="109">
        <v>105.7</v>
      </c>
      <c r="AL82" s="109">
        <v>106.5</v>
      </c>
      <c r="AM82" s="199">
        <f>((ROUND(AC82,2))*AL82%)</f>
        <v>1.7785499999999999</v>
      </c>
      <c r="AN82" s="200">
        <f>((ROUND(AD82,2))*AL82%)</f>
        <v>0.37274999999999997</v>
      </c>
      <c r="AO82" s="200">
        <f t="shared" ref="AO82:AO87" si="157">((ROUND(AE82,2))*AL82%)</f>
        <v>0.37274999999999997</v>
      </c>
      <c r="AP82" s="201">
        <f t="shared" ref="AP82:AP87" si="158">((ROUND(AF82,2))*AL82%)</f>
        <v>0.37274999999999997</v>
      </c>
      <c r="AQ82" s="7">
        <f t="shared" ref="AQ82:AQ92" si="159">((ROUND(AG82,2))*AL82%)</f>
        <v>0.4047</v>
      </c>
      <c r="AR82" s="7">
        <f t="shared" ref="AR82:AR92" si="160">((ROUND(AH82,2))*AL82%)</f>
        <v>0.70289999999999997</v>
      </c>
      <c r="AS82" s="7">
        <f t="shared" ref="AS82:AS92" si="161">((ROUND(AI82,2))*AL82%)</f>
        <v>0.4047</v>
      </c>
      <c r="AT82" s="7">
        <f t="shared" ref="AT82:AT92" si="162">((ROUND(AJ82,2))*AL82%)</f>
        <v>0.4047</v>
      </c>
      <c r="AU82" s="183">
        <v>1.5</v>
      </c>
      <c r="AV82" s="184"/>
      <c r="AW82" s="184"/>
      <c r="AX82" s="185"/>
      <c r="AY82" s="177">
        <v>0.3</v>
      </c>
      <c r="AZ82" s="177"/>
      <c r="BA82" s="2">
        <v>0.3</v>
      </c>
      <c r="BB82" s="177">
        <v>0.3</v>
      </c>
      <c r="BC82" s="177">
        <v>0.3</v>
      </c>
      <c r="BD82" s="177">
        <v>0.3</v>
      </c>
      <c r="BE82" s="177">
        <v>0.3</v>
      </c>
      <c r="BF82" s="177">
        <v>0.3</v>
      </c>
      <c r="BG82" s="177">
        <v>0.3</v>
      </c>
    </row>
    <row r="83" spans="1:59" ht="76.5" x14ac:dyDescent="0.25">
      <c r="A83" s="19" t="s">
        <v>162</v>
      </c>
      <c r="B83" s="19" t="s">
        <v>571</v>
      </c>
      <c r="C83" s="22" t="s">
        <v>163</v>
      </c>
      <c r="D83" s="22" t="s">
        <v>24</v>
      </c>
      <c r="E83" s="92">
        <v>0.24</v>
      </c>
      <c r="F83" s="92">
        <v>0.55000000000000004</v>
      </c>
      <c r="G83" s="92">
        <v>0.3</v>
      </c>
      <c r="H83" s="99">
        <v>1.5</v>
      </c>
      <c r="I83" s="99">
        <v>1.86</v>
      </c>
      <c r="J83" s="99">
        <v>1.86</v>
      </c>
      <c r="K83" s="99">
        <v>1.86</v>
      </c>
      <c r="L83" s="99">
        <v>1.71</v>
      </c>
      <c r="M83" s="5">
        <v>1.5</v>
      </c>
      <c r="N83" s="15">
        <f t="shared" ref="N83:P85" si="163">F83</f>
        <v>0.55000000000000004</v>
      </c>
      <c r="O83" s="15">
        <f t="shared" si="163"/>
        <v>0.3</v>
      </c>
      <c r="P83" s="15">
        <f t="shared" si="163"/>
        <v>1.5</v>
      </c>
      <c r="Q83" s="15">
        <f t="shared" si="155"/>
        <v>1.86</v>
      </c>
      <c r="R83" s="15">
        <f t="shared" si="155"/>
        <v>1.86</v>
      </c>
      <c r="S83" s="15">
        <f t="shared" si="155"/>
        <v>1.86</v>
      </c>
      <c r="T83" s="15">
        <f t="shared" si="155"/>
        <v>1.71</v>
      </c>
      <c r="U83" s="7">
        <f t="shared" si="145"/>
        <v>1.5825</v>
      </c>
      <c r="V83" s="7">
        <f t="shared" si="156"/>
        <v>0.58025000000000004</v>
      </c>
      <c r="W83" s="7">
        <f t="shared" si="156"/>
        <v>0.31649999999999995</v>
      </c>
      <c r="X83" s="7">
        <f t="shared" si="156"/>
        <v>1.5825</v>
      </c>
      <c r="Y83" s="7">
        <f t="shared" si="146"/>
        <v>1.9622999999999999</v>
      </c>
      <c r="Z83" s="7">
        <f t="shared" si="147"/>
        <v>1.9622999999999999</v>
      </c>
      <c r="AA83" s="7">
        <f t="shared" si="148"/>
        <v>1.9622999999999999</v>
      </c>
      <c r="AB83" s="7">
        <f t="shared" si="149"/>
        <v>1.8040499999999999</v>
      </c>
      <c r="AC83" s="7">
        <f>((ROUND(U83,2)*AK83%))</f>
        <v>1.6700599999999999</v>
      </c>
      <c r="AD83" s="7">
        <f>((ROUND(V83,2))*AK83%)</f>
        <v>0.61305999999999994</v>
      </c>
      <c r="AE83" s="7">
        <v>1.5</v>
      </c>
      <c r="AF83" s="7">
        <f>((ROUND(X83,2))*AK83%)</f>
        <v>1.6700599999999999</v>
      </c>
      <c r="AG83" s="7">
        <f>((ROUND(Y83,2)*AK83%))</f>
        <v>2.07172</v>
      </c>
      <c r="AH83" s="7">
        <f>((ROUND(Z83,2))*AK83%)</f>
        <v>2.07172</v>
      </c>
      <c r="AI83" s="7">
        <f>((ROUND(AA83,2))*AK83%)</f>
        <v>2.07172</v>
      </c>
      <c r="AJ83" s="7">
        <f>((ROUND(AB83,2))*AK83%)</f>
        <v>1.9025999999999998</v>
      </c>
      <c r="AK83" s="109">
        <v>105.7</v>
      </c>
      <c r="AL83" s="109">
        <v>106.5</v>
      </c>
      <c r="AM83" s="199">
        <f>((ROUND(AC83,2))*AL83%)</f>
        <v>1.7785499999999999</v>
      </c>
      <c r="AN83" s="200">
        <f t="shared" ref="AN82:AN87" si="164">((ROUND(AD83,2))*AL83%)</f>
        <v>0.64964999999999995</v>
      </c>
      <c r="AO83" s="200">
        <f t="shared" si="157"/>
        <v>1.5974999999999999</v>
      </c>
      <c r="AP83" s="201">
        <f t="shared" si="158"/>
        <v>1.7785499999999999</v>
      </c>
      <c r="AQ83" s="7">
        <f t="shared" si="159"/>
        <v>2.2045499999999998</v>
      </c>
      <c r="AR83" s="7">
        <f t="shared" si="160"/>
        <v>2.2045499999999998</v>
      </c>
      <c r="AS83" s="7">
        <f t="shared" si="161"/>
        <v>2.2045499999999998</v>
      </c>
      <c r="AT83" s="7">
        <f t="shared" si="162"/>
        <v>2.0234999999999999</v>
      </c>
      <c r="AU83" s="110">
        <v>1.5</v>
      </c>
      <c r="AV83" s="111"/>
      <c r="AW83" s="111"/>
      <c r="AX83" s="112"/>
      <c r="AY83" s="4">
        <v>0.55000000000000004</v>
      </c>
      <c r="AZ83" s="4"/>
      <c r="BA83" s="2">
        <v>1.5</v>
      </c>
      <c r="BB83" s="106">
        <v>1.5</v>
      </c>
      <c r="BC83" s="106">
        <v>1.5</v>
      </c>
      <c r="BD83" s="106">
        <v>1.5</v>
      </c>
      <c r="BE83" s="106">
        <v>1.5</v>
      </c>
      <c r="BF83" s="107">
        <v>1.5</v>
      </c>
      <c r="BG83" s="106">
        <v>1.5</v>
      </c>
    </row>
    <row r="84" spans="1:59" ht="90.75" customHeight="1" x14ac:dyDescent="0.25">
      <c r="A84" s="19" t="s">
        <v>164</v>
      </c>
      <c r="B84" s="19" t="s">
        <v>165</v>
      </c>
      <c r="C84" s="22" t="s">
        <v>166</v>
      </c>
      <c r="D84" s="22" t="s">
        <v>24</v>
      </c>
      <c r="E84" s="92">
        <v>0.24</v>
      </c>
      <c r="F84" s="92">
        <v>0.55000000000000004</v>
      </c>
      <c r="G84" s="92">
        <v>0.3</v>
      </c>
      <c r="H84" s="99">
        <v>1.5</v>
      </c>
      <c r="I84" s="99">
        <v>1.86</v>
      </c>
      <c r="J84" s="99">
        <v>1.86</v>
      </c>
      <c r="K84" s="99">
        <v>1.86</v>
      </c>
      <c r="L84" s="99">
        <v>1.71</v>
      </c>
      <c r="M84" s="5">
        <v>1.5</v>
      </c>
      <c r="N84" s="15">
        <f t="shared" si="163"/>
        <v>0.55000000000000004</v>
      </c>
      <c r="O84" s="15">
        <f t="shared" si="163"/>
        <v>0.3</v>
      </c>
      <c r="P84" s="15">
        <f t="shared" si="163"/>
        <v>1.5</v>
      </c>
      <c r="Q84" s="15">
        <f t="shared" si="155"/>
        <v>1.86</v>
      </c>
      <c r="R84" s="15">
        <f t="shared" si="155"/>
        <v>1.86</v>
      </c>
      <c r="S84" s="15">
        <f t="shared" si="155"/>
        <v>1.86</v>
      </c>
      <c r="T84" s="15">
        <f t="shared" si="155"/>
        <v>1.71</v>
      </c>
      <c r="U84" s="7">
        <f t="shared" si="145"/>
        <v>1.5825</v>
      </c>
      <c r="V84" s="7">
        <f t="shared" si="156"/>
        <v>0.58025000000000004</v>
      </c>
      <c r="W84" s="7">
        <f t="shared" si="156"/>
        <v>0.31649999999999995</v>
      </c>
      <c r="X84" s="7">
        <f t="shared" si="156"/>
        <v>1.5825</v>
      </c>
      <c r="Y84" s="7">
        <f t="shared" si="146"/>
        <v>1.9622999999999999</v>
      </c>
      <c r="Z84" s="7">
        <f t="shared" si="147"/>
        <v>1.9622999999999999</v>
      </c>
      <c r="AA84" s="7">
        <f t="shared" si="148"/>
        <v>1.9622999999999999</v>
      </c>
      <c r="AB84" s="7">
        <f t="shared" si="149"/>
        <v>1.8040499999999999</v>
      </c>
      <c r="AC84" s="7">
        <f>((ROUND(U84,2))*AK84%)</f>
        <v>1.6700599999999999</v>
      </c>
      <c r="AD84" s="7">
        <f t="shared" ref="AD84:AD85" si="165">((ROUND(V84,2))*AK84%)</f>
        <v>0.61305999999999994</v>
      </c>
      <c r="AE84" s="7">
        <v>1.5</v>
      </c>
      <c r="AF84" s="7">
        <f t="shared" ref="AF84" si="166">((ROUND(X84,2))*AK84%)</f>
        <v>1.6700599999999999</v>
      </c>
      <c r="AG84" s="7">
        <f t="shared" ref="AG84" si="167">((ROUND(Y84,2)*AK84%))</f>
        <v>2.07172</v>
      </c>
      <c r="AH84" s="7">
        <f t="shared" ref="AH84" si="168">((ROUND(Z84,2))*AK84%)</f>
        <v>2.07172</v>
      </c>
      <c r="AI84" s="7">
        <f t="shared" ref="AI84" si="169">((ROUND(AA84,2))*AK84%)</f>
        <v>2.07172</v>
      </c>
      <c r="AJ84" s="7">
        <f t="shared" ref="AJ84" si="170">((ROUND(AB84,2))*AK84%)</f>
        <v>1.9025999999999998</v>
      </c>
      <c r="AK84" s="109">
        <v>105.7</v>
      </c>
      <c r="AL84" s="109">
        <v>106.5</v>
      </c>
      <c r="AM84" s="199">
        <f t="shared" ref="AM82:AM92" si="171">((ROUND(AC84,2))*AL84%)</f>
        <v>1.7785499999999999</v>
      </c>
      <c r="AN84" s="200">
        <f t="shared" si="164"/>
        <v>0.64964999999999995</v>
      </c>
      <c r="AO84" s="200">
        <f t="shared" si="157"/>
        <v>1.5974999999999999</v>
      </c>
      <c r="AP84" s="201">
        <f t="shared" si="158"/>
        <v>1.7785499999999999</v>
      </c>
      <c r="AQ84" s="7">
        <f t="shared" si="159"/>
        <v>2.2045499999999998</v>
      </c>
      <c r="AR84" s="7">
        <f t="shared" si="160"/>
        <v>2.2045499999999998</v>
      </c>
      <c r="AS84" s="7">
        <f t="shared" si="161"/>
        <v>2.2045499999999998</v>
      </c>
      <c r="AT84" s="7">
        <f t="shared" si="162"/>
        <v>2.0234999999999999</v>
      </c>
      <c r="AU84" s="110">
        <v>1.5</v>
      </c>
      <c r="AV84" s="111"/>
      <c r="AW84" s="111"/>
      <c r="AX84" s="112"/>
      <c r="AY84" s="4">
        <v>0.55000000000000004</v>
      </c>
      <c r="AZ84" s="4"/>
      <c r="BA84" s="2">
        <v>1.5</v>
      </c>
      <c r="BB84" s="106"/>
      <c r="BC84" s="106"/>
      <c r="BD84" s="106"/>
      <c r="BE84" s="106"/>
      <c r="BF84" s="107">
        <v>1.5</v>
      </c>
      <c r="BG84" s="106"/>
    </row>
    <row r="85" spans="1:59" ht="164.25" customHeight="1" x14ac:dyDescent="0.25">
      <c r="A85" s="19" t="s">
        <v>167</v>
      </c>
      <c r="B85" s="19" t="s">
        <v>168</v>
      </c>
      <c r="C85" s="22" t="s">
        <v>169</v>
      </c>
      <c r="D85" s="22" t="s">
        <v>24</v>
      </c>
      <c r="E85" s="92">
        <v>0.24</v>
      </c>
      <c r="F85" s="92">
        <v>0.55000000000000004</v>
      </c>
      <c r="G85" s="92">
        <v>0.3</v>
      </c>
      <c r="H85" s="99">
        <v>1.5</v>
      </c>
      <c r="I85" s="99">
        <v>1.86</v>
      </c>
      <c r="J85" s="99">
        <v>1.86</v>
      </c>
      <c r="K85" s="99">
        <v>1.86</v>
      </c>
      <c r="L85" s="99">
        <v>1.71</v>
      </c>
      <c r="M85" s="5">
        <v>1.5</v>
      </c>
      <c r="N85" s="15">
        <f t="shared" si="163"/>
        <v>0.55000000000000004</v>
      </c>
      <c r="O85" s="15">
        <f t="shared" si="163"/>
        <v>0.3</v>
      </c>
      <c r="P85" s="15">
        <f t="shared" si="163"/>
        <v>1.5</v>
      </c>
      <c r="Q85" s="15">
        <f t="shared" si="155"/>
        <v>1.86</v>
      </c>
      <c r="R85" s="15">
        <f t="shared" si="155"/>
        <v>1.86</v>
      </c>
      <c r="S85" s="15">
        <f t="shared" si="155"/>
        <v>1.86</v>
      </c>
      <c r="T85" s="15">
        <f t="shared" si="155"/>
        <v>1.71</v>
      </c>
      <c r="U85" s="7">
        <f t="shared" si="145"/>
        <v>1.5825</v>
      </c>
      <c r="V85" s="7">
        <f t="shared" si="156"/>
        <v>0.58025000000000004</v>
      </c>
      <c r="W85" s="7">
        <f t="shared" si="156"/>
        <v>0.31649999999999995</v>
      </c>
      <c r="X85" s="7">
        <f t="shared" si="156"/>
        <v>1.5825</v>
      </c>
      <c r="Y85" s="7">
        <f t="shared" si="146"/>
        <v>1.9622999999999999</v>
      </c>
      <c r="Z85" s="7">
        <f t="shared" si="147"/>
        <v>1.9622999999999999</v>
      </c>
      <c r="AA85" s="7">
        <f t="shared" si="148"/>
        <v>1.9622999999999999</v>
      </c>
      <c r="AB85" s="7">
        <f t="shared" si="149"/>
        <v>1.8040499999999999</v>
      </c>
      <c r="AC85" s="7">
        <f>((ROUND(U85,2))*AK85%)</f>
        <v>1.6700599999999999</v>
      </c>
      <c r="AD85" s="7">
        <f t="shared" si="165"/>
        <v>0.61305999999999994</v>
      </c>
      <c r="AE85" s="7">
        <v>1.5</v>
      </c>
      <c r="AF85" s="7">
        <f>((ROUND(X85,2))*AK85%)</f>
        <v>1.6700599999999999</v>
      </c>
      <c r="AG85" s="7">
        <f>((ROUND(Y85,2)*AK85%))</f>
        <v>2.07172</v>
      </c>
      <c r="AH85" s="7">
        <f>((ROUND(Z85,2))*AK85%)</f>
        <v>2.07172</v>
      </c>
      <c r="AI85" s="7">
        <f>((ROUND(AA85,2))*AK85%)</f>
        <v>2.07172</v>
      </c>
      <c r="AJ85" s="7">
        <f>((ROUND(AB85,2))*AK85%)</f>
        <v>1.9025999999999998</v>
      </c>
      <c r="AK85" s="109">
        <v>105.7</v>
      </c>
      <c r="AL85" s="109">
        <v>106.5</v>
      </c>
      <c r="AM85" s="199">
        <f t="shared" si="171"/>
        <v>1.7785499999999999</v>
      </c>
      <c r="AN85" s="200">
        <f t="shared" si="164"/>
        <v>0.64964999999999995</v>
      </c>
      <c r="AO85" s="200">
        <f t="shared" si="157"/>
        <v>1.5974999999999999</v>
      </c>
      <c r="AP85" s="201">
        <f t="shared" si="158"/>
        <v>1.7785499999999999</v>
      </c>
      <c r="AQ85" s="7">
        <f t="shared" si="159"/>
        <v>2.2045499999999998</v>
      </c>
      <c r="AR85" s="7">
        <f t="shared" si="160"/>
        <v>2.2045499999999998</v>
      </c>
      <c r="AS85" s="7">
        <f t="shared" si="161"/>
        <v>2.2045499999999998</v>
      </c>
      <c r="AT85" s="7">
        <f t="shared" si="162"/>
        <v>2.0234999999999999</v>
      </c>
      <c r="AU85" s="110">
        <v>1.5</v>
      </c>
      <c r="AV85" s="111"/>
      <c r="AW85" s="111"/>
      <c r="AX85" s="112"/>
      <c r="AY85" s="4">
        <v>0.55000000000000004</v>
      </c>
      <c r="AZ85" s="4"/>
      <c r="BA85" s="2">
        <v>1.5</v>
      </c>
      <c r="BB85" s="106">
        <v>0.3</v>
      </c>
      <c r="BC85" s="106">
        <v>0.3</v>
      </c>
      <c r="BD85" s="106">
        <v>0.3</v>
      </c>
      <c r="BE85" s="106">
        <v>0.3</v>
      </c>
      <c r="BF85" s="107">
        <v>1.5</v>
      </c>
      <c r="BG85" s="106">
        <v>0.3</v>
      </c>
    </row>
    <row r="86" spans="1:59" ht="51" customHeight="1" x14ac:dyDescent="0.25">
      <c r="A86" s="19" t="s">
        <v>170</v>
      </c>
      <c r="B86" s="19" t="s">
        <v>171</v>
      </c>
      <c r="C86" s="22" t="s">
        <v>172</v>
      </c>
      <c r="D86" s="22" t="s">
        <v>24</v>
      </c>
      <c r="E86" s="77">
        <v>1.45</v>
      </c>
      <c r="F86" s="77"/>
      <c r="G86" s="77">
        <v>1.5</v>
      </c>
      <c r="H86" s="77"/>
      <c r="I86" s="92">
        <v>1.45</v>
      </c>
      <c r="J86" s="92">
        <v>1.45</v>
      </c>
      <c r="K86" s="92">
        <v>1.45</v>
      </c>
      <c r="L86" s="92">
        <v>1.45</v>
      </c>
      <c r="M86" s="5">
        <v>1.5</v>
      </c>
      <c r="N86" s="15">
        <v>1.45</v>
      </c>
      <c r="O86" s="38">
        <f>G86</f>
        <v>1.5</v>
      </c>
      <c r="P86" s="38"/>
      <c r="Q86" s="5">
        <v>1.5</v>
      </c>
      <c r="R86" s="15">
        <f t="shared" ref="R86:T92" si="172">J86</f>
        <v>1.45</v>
      </c>
      <c r="S86" s="15">
        <f t="shared" si="172"/>
        <v>1.45</v>
      </c>
      <c r="T86" s="15">
        <f t="shared" si="172"/>
        <v>1.45</v>
      </c>
      <c r="U86" s="7">
        <f t="shared" si="145"/>
        <v>1.5825</v>
      </c>
      <c r="V86" s="7">
        <f>N86*105.5%</f>
        <v>1.5297499999999999</v>
      </c>
      <c r="W86" s="7">
        <f>O86*105.5%</f>
        <v>1.5825</v>
      </c>
      <c r="X86" s="7">
        <f>O86*105.5%</f>
        <v>1.5825</v>
      </c>
      <c r="Y86" s="7">
        <f t="shared" si="146"/>
        <v>1.5825</v>
      </c>
      <c r="Z86" s="7">
        <f t="shared" si="147"/>
        <v>1.5297499999999999</v>
      </c>
      <c r="AA86" s="7">
        <f t="shared" si="148"/>
        <v>1.5297499999999999</v>
      </c>
      <c r="AB86" s="7">
        <f t="shared" si="149"/>
        <v>1.5297499999999999</v>
      </c>
      <c r="AC86" s="7">
        <f>((ROUND(U86,2))*AK86%)</f>
        <v>1.6700599999999999</v>
      </c>
      <c r="AD86" s="7">
        <f t="shared" ref="AD86" si="173">((ROUND(V86,2))*AK86%)</f>
        <v>1.61721</v>
      </c>
      <c r="AE86" s="7">
        <f t="shared" ref="AE86" si="174">((ROUND(W86,2)*AK86%))</f>
        <v>1.6700599999999999</v>
      </c>
      <c r="AF86" s="7">
        <f t="shared" ref="AF86" si="175">((ROUND(X86,2))*AK86%)</f>
        <v>1.6700599999999999</v>
      </c>
      <c r="AG86" s="7">
        <f t="shared" ref="AG86" si="176">((ROUND(Y86,2)*AK86%))</f>
        <v>1.6700599999999999</v>
      </c>
      <c r="AH86" s="7">
        <f t="shared" ref="AH86" si="177">((ROUND(Z86,2))*AK86%)</f>
        <v>1.61721</v>
      </c>
      <c r="AI86" s="7">
        <f t="shared" ref="AI86" si="178">((ROUND(AA86,2))*AK86%)</f>
        <v>1.61721</v>
      </c>
      <c r="AJ86" s="7">
        <f t="shared" ref="AJ86" si="179">((ROUND(AB86,2))*AK86%)</f>
        <v>1.61721</v>
      </c>
      <c r="AK86" s="109">
        <v>105.7</v>
      </c>
      <c r="AL86" s="109">
        <v>106.5</v>
      </c>
      <c r="AM86" s="199">
        <f t="shared" si="171"/>
        <v>1.7785499999999999</v>
      </c>
      <c r="AN86" s="200">
        <f t="shared" si="164"/>
        <v>1.7253000000000001</v>
      </c>
      <c r="AO86" s="200">
        <f t="shared" si="157"/>
        <v>1.7785499999999999</v>
      </c>
      <c r="AP86" s="201">
        <f t="shared" si="158"/>
        <v>1.7785499999999999</v>
      </c>
      <c r="AQ86" s="7">
        <f t="shared" si="159"/>
        <v>1.7785499999999999</v>
      </c>
      <c r="AR86" s="7">
        <f t="shared" si="160"/>
        <v>1.7253000000000001</v>
      </c>
      <c r="AS86" s="7">
        <f t="shared" si="161"/>
        <v>1.7253000000000001</v>
      </c>
      <c r="AT86" s="7">
        <f t="shared" si="162"/>
        <v>1.7253000000000001</v>
      </c>
      <c r="AU86" s="110">
        <v>1.5</v>
      </c>
      <c r="AV86" s="111"/>
      <c r="AW86" s="111"/>
      <c r="AX86" s="112"/>
      <c r="AY86" s="4">
        <v>0.55000000000000004</v>
      </c>
      <c r="AZ86" s="4"/>
      <c r="BA86" s="105">
        <v>1.5</v>
      </c>
      <c r="BB86" s="106">
        <v>1.5</v>
      </c>
      <c r="BC86" s="106">
        <v>1.5</v>
      </c>
      <c r="BD86" s="106">
        <v>1.5</v>
      </c>
      <c r="BE86" s="106">
        <v>0.3</v>
      </c>
      <c r="BF86" s="107">
        <v>1.5</v>
      </c>
      <c r="BG86" s="106">
        <v>0.3</v>
      </c>
    </row>
    <row r="87" spans="1:59" ht="90" customHeight="1" x14ac:dyDescent="0.25">
      <c r="A87" s="19" t="s">
        <v>173</v>
      </c>
      <c r="B87" s="19" t="s">
        <v>174</v>
      </c>
      <c r="C87" s="22" t="s">
        <v>175</v>
      </c>
      <c r="D87" s="22" t="s">
        <v>24</v>
      </c>
      <c r="E87" s="92">
        <v>0.24</v>
      </c>
      <c r="F87" s="92">
        <v>0.55000000000000004</v>
      </c>
      <c r="G87" s="92">
        <v>0.3</v>
      </c>
      <c r="H87" s="99">
        <v>1.5</v>
      </c>
      <c r="I87" s="99">
        <v>1.86</v>
      </c>
      <c r="J87" s="99">
        <v>1.86</v>
      </c>
      <c r="K87" s="99">
        <v>1.86</v>
      </c>
      <c r="L87" s="99">
        <v>1.71</v>
      </c>
      <c r="M87" s="5">
        <v>1.5</v>
      </c>
      <c r="N87" s="15">
        <f>F87</f>
        <v>0.55000000000000004</v>
      </c>
      <c r="O87" s="15">
        <f>G87</f>
        <v>0.3</v>
      </c>
      <c r="P87" s="15">
        <f>H87</f>
        <v>1.5</v>
      </c>
      <c r="Q87" s="15">
        <f>I87</f>
        <v>1.86</v>
      </c>
      <c r="R87" s="15">
        <f t="shared" si="172"/>
        <v>1.86</v>
      </c>
      <c r="S87" s="15">
        <f t="shared" si="172"/>
        <v>1.86</v>
      </c>
      <c r="T87" s="15">
        <f t="shared" si="172"/>
        <v>1.71</v>
      </c>
      <c r="U87" s="7">
        <f t="shared" si="145"/>
        <v>1.5825</v>
      </c>
      <c r="V87" s="7">
        <f>N87*105.5%</f>
        <v>0.58025000000000004</v>
      </c>
      <c r="W87" s="7">
        <f>O87*105.5%</f>
        <v>0.31649999999999995</v>
      </c>
      <c r="X87" s="7">
        <f>O87*105.5%</f>
        <v>0.31649999999999995</v>
      </c>
      <c r="Y87" s="7">
        <f t="shared" si="146"/>
        <v>1.9622999999999999</v>
      </c>
      <c r="Z87" s="7">
        <f t="shared" si="147"/>
        <v>1.9622999999999999</v>
      </c>
      <c r="AA87" s="7">
        <f t="shared" si="148"/>
        <v>1.9622999999999999</v>
      </c>
      <c r="AB87" s="7">
        <f t="shared" si="149"/>
        <v>1.8040499999999999</v>
      </c>
      <c r="AC87" s="7">
        <f>((ROUND(U87,2))*AK87%)</f>
        <v>1.6700599999999999</v>
      </c>
      <c r="AD87" s="7">
        <f>((ROUND(V87,2))*AK87%)</f>
        <v>0.61305999999999994</v>
      </c>
      <c r="AE87" s="7">
        <f>((ROUND(W87,2)*AK87%))</f>
        <v>0.33823999999999999</v>
      </c>
      <c r="AF87" s="7">
        <f>((ROUND(X87,2))*AK87%)</f>
        <v>0.33823999999999999</v>
      </c>
      <c r="AG87" s="7">
        <f>((ROUND(Y87,2)*AK87%))</f>
        <v>2.07172</v>
      </c>
      <c r="AH87" s="7">
        <f>((ROUND(Z87,2))*AK87%)</f>
        <v>2.07172</v>
      </c>
      <c r="AI87" s="7">
        <f>((ROUND(AA87,2))*AK87%)</f>
        <v>2.07172</v>
      </c>
      <c r="AJ87" s="7">
        <f>((ROUND(AB87,2))*AK87%)</f>
        <v>1.9025999999999998</v>
      </c>
      <c r="AK87" s="109">
        <v>105.7</v>
      </c>
      <c r="AL87" s="109">
        <v>106.5</v>
      </c>
      <c r="AM87" s="199">
        <f t="shared" si="171"/>
        <v>1.7785499999999999</v>
      </c>
      <c r="AN87" s="200">
        <f t="shared" si="164"/>
        <v>0.64964999999999995</v>
      </c>
      <c r="AO87" s="200">
        <f t="shared" si="157"/>
        <v>0.36210000000000003</v>
      </c>
      <c r="AP87" s="201">
        <f t="shared" si="158"/>
        <v>0.36210000000000003</v>
      </c>
      <c r="AQ87" s="7">
        <f t="shared" si="159"/>
        <v>2.2045499999999998</v>
      </c>
      <c r="AR87" s="7">
        <f t="shared" si="160"/>
        <v>2.2045499999999998</v>
      </c>
      <c r="AS87" s="7">
        <f t="shared" si="161"/>
        <v>2.2045499999999998</v>
      </c>
      <c r="AT87" s="7">
        <f t="shared" si="162"/>
        <v>2.0234999999999999</v>
      </c>
      <c r="AU87" s="110">
        <v>1.5</v>
      </c>
      <c r="AV87" s="111"/>
      <c r="AW87" s="111"/>
      <c r="AX87" s="112"/>
      <c r="AY87" s="4">
        <v>0.55000000000000004</v>
      </c>
      <c r="AZ87" s="4"/>
      <c r="BA87" s="105">
        <v>0.3</v>
      </c>
      <c r="BB87" s="186">
        <v>0.3</v>
      </c>
      <c r="BC87" s="186">
        <v>0.3</v>
      </c>
      <c r="BD87" s="186">
        <v>0.3</v>
      </c>
      <c r="BE87" s="106">
        <v>0.3</v>
      </c>
      <c r="BF87" s="107">
        <v>1.5</v>
      </c>
      <c r="BG87" s="106">
        <v>0.3</v>
      </c>
    </row>
    <row r="88" spans="1:59" ht="85.5" customHeight="1" x14ac:dyDescent="0.25">
      <c r="A88" s="19" t="s">
        <v>176</v>
      </c>
      <c r="B88" s="19" t="s">
        <v>177</v>
      </c>
      <c r="C88" s="22" t="s">
        <v>178</v>
      </c>
      <c r="D88" s="22" t="s">
        <v>24</v>
      </c>
      <c r="E88" s="77">
        <v>1.91</v>
      </c>
      <c r="F88" s="77"/>
      <c r="G88" s="77"/>
      <c r="H88" s="77"/>
      <c r="I88" s="99">
        <v>1.19</v>
      </c>
      <c r="J88" s="99">
        <v>1.71</v>
      </c>
      <c r="K88" s="99">
        <v>1.71</v>
      </c>
      <c r="L88" s="99">
        <v>1.71</v>
      </c>
      <c r="M88" s="131">
        <v>3.4</v>
      </c>
      <c r="N88" s="131"/>
      <c r="O88" s="131"/>
      <c r="P88" s="131"/>
      <c r="Q88" s="15">
        <f>I88</f>
        <v>1.19</v>
      </c>
      <c r="R88" s="15">
        <f t="shared" si="172"/>
        <v>1.71</v>
      </c>
      <c r="S88" s="15">
        <f t="shared" si="172"/>
        <v>1.71</v>
      </c>
      <c r="T88" s="15">
        <f t="shared" si="172"/>
        <v>1.71</v>
      </c>
      <c r="U88" s="30">
        <f t="shared" si="145"/>
        <v>3.5869999999999997</v>
      </c>
      <c r="V88" s="30"/>
      <c r="W88" s="30"/>
      <c r="X88" s="30"/>
      <c r="Y88" s="7">
        <f t="shared" si="146"/>
        <v>1.25545</v>
      </c>
      <c r="Z88" s="7">
        <f t="shared" si="147"/>
        <v>1.8040499999999999</v>
      </c>
      <c r="AA88" s="7">
        <f t="shared" si="148"/>
        <v>1.8040499999999999</v>
      </c>
      <c r="AB88" s="7">
        <f t="shared" si="149"/>
        <v>1.8040499999999999</v>
      </c>
      <c r="AC88" s="30">
        <f>((ROUND(U88,2))*AK88%)</f>
        <v>3.7946299999999997</v>
      </c>
      <c r="AD88" s="30"/>
      <c r="AE88" s="30"/>
      <c r="AF88" s="30"/>
      <c r="AG88" s="7">
        <f>((ROUND(Y88,2)*AK88%))</f>
        <v>1.33182</v>
      </c>
      <c r="AH88" s="7">
        <f>((ROUND(Z88,2))*AK88%)</f>
        <v>1.9025999999999998</v>
      </c>
      <c r="AI88" s="7">
        <f>((ROUND(AA88,2))*AK88%)</f>
        <v>1.9025999999999998</v>
      </c>
      <c r="AJ88" s="7">
        <f>((ROUND(AB88,2))*AK88%)</f>
        <v>1.9025999999999998</v>
      </c>
      <c r="AK88" s="109">
        <v>105.7</v>
      </c>
      <c r="AL88" s="109">
        <v>106.5</v>
      </c>
      <c r="AM88" s="60">
        <f t="shared" si="171"/>
        <v>4.0363499999999997</v>
      </c>
      <c r="AN88" s="61">
        <f t="shared" ref="AN88:AP88" si="180">((ROUND(AD88,2))*AM88%)</f>
        <v>0</v>
      </c>
      <c r="AO88" s="61">
        <f t="shared" si="180"/>
        <v>0</v>
      </c>
      <c r="AP88" s="62">
        <f t="shared" si="180"/>
        <v>0</v>
      </c>
      <c r="AQ88" s="7">
        <f t="shared" si="159"/>
        <v>1.41645</v>
      </c>
      <c r="AR88" s="7">
        <f t="shared" si="160"/>
        <v>2.0234999999999999</v>
      </c>
      <c r="AS88" s="7">
        <f t="shared" si="161"/>
        <v>2.0234999999999999</v>
      </c>
      <c r="AT88" s="7">
        <f t="shared" si="162"/>
        <v>2.0234999999999999</v>
      </c>
      <c r="AU88" s="110">
        <v>1.5</v>
      </c>
      <c r="AV88" s="111"/>
      <c r="AW88" s="111"/>
      <c r="AX88" s="112"/>
      <c r="AY88" s="4">
        <v>1.5</v>
      </c>
      <c r="AZ88" s="4"/>
      <c r="BA88" s="105">
        <v>1.5</v>
      </c>
      <c r="BB88" s="106">
        <v>0.3</v>
      </c>
      <c r="BC88" s="106">
        <v>0.3</v>
      </c>
      <c r="BD88" s="106">
        <v>0.3</v>
      </c>
      <c r="BE88" s="106">
        <v>0.3</v>
      </c>
      <c r="BF88" s="187">
        <v>1</v>
      </c>
      <c r="BG88" s="106">
        <v>0.3</v>
      </c>
    </row>
    <row r="89" spans="1:59" ht="89.25" x14ac:dyDescent="0.25">
      <c r="A89" s="19" t="s">
        <v>179</v>
      </c>
      <c r="B89" s="19" t="s">
        <v>572</v>
      </c>
      <c r="C89" s="22" t="s">
        <v>180</v>
      </c>
      <c r="D89" s="22" t="s">
        <v>24</v>
      </c>
      <c r="E89" s="92">
        <v>0.24</v>
      </c>
      <c r="F89" s="92">
        <v>0.55000000000000004</v>
      </c>
      <c r="G89" s="92">
        <v>0.3</v>
      </c>
      <c r="H89" s="99">
        <v>1.5</v>
      </c>
      <c r="I89" s="99">
        <v>1.86</v>
      </c>
      <c r="J89" s="99">
        <v>1.86</v>
      </c>
      <c r="K89" s="99">
        <v>1.86</v>
      </c>
      <c r="L89" s="99">
        <v>1.71</v>
      </c>
      <c r="M89" s="5">
        <v>1.5</v>
      </c>
      <c r="N89" s="15">
        <f t="shared" ref="N89:P92" si="181">F89</f>
        <v>0.55000000000000004</v>
      </c>
      <c r="O89" s="15">
        <f t="shared" si="181"/>
        <v>0.3</v>
      </c>
      <c r="P89" s="15">
        <f t="shared" si="181"/>
        <v>1.5</v>
      </c>
      <c r="Q89" s="15">
        <f>I89</f>
        <v>1.86</v>
      </c>
      <c r="R89" s="15">
        <f t="shared" si="172"/>
        <v>1.86</v>
      </c>
      <c r="S89" s="15">
        <f t="shared" si="172"/>
        <v>1.86</v>
      </c>
      <c r="T89" s="15">
        <f t="shared" si="172"/>
        <v>1.71</v>
      </c>
      <c r="U89" s="7">
        <f t="shared" si="145"/>
        <v>1.5825</v>
      </c>
      <c r="V89" s="7">
        <f t="shared" ref="V89:X92" si="182">N89*105.5%</f>
        <v>0.58025000000000004</v>
      </c>
      <c r="W89" s="7">
        <f t="shared" si="182"/>
        <v>0.31649999999999995</v>
      </c>
      <c r="X89" s="7">
        <f t="shared" si="182"/>
        <v>1.5825</v>
      </c>
      <c r="Y89" s="7">
        <f t="shared" si="146"/>
        <v>1.9622999999999999</v>
      </c>
      <c r="Z89" s="7">
        <f t="shared" si="147"/>
        <v>1.9622999999999999</v>
      </c>
      <c r="AA89" s="7">
        <f t="shared" si="148"/>
        <v>1.9622999999999999</v>
      </c>
      <c r="AB89" s="7">
        <f t="shared" si="149"/>
        <v>1.8040499999999999</v>
      </c>
      <c r="AC89" s="7">
        <f>((ROUND(U89,2))*AK89%)</f>
        <v>1.6700599999999999</v>
      </c>
      <c r="AD89" s="7">
        <f>((ROUND(V89,2))*AK89%)</f>
        <v>0.61305999999999994</v>
      </c>
      <c r="AE89" s="7">
        <v>1.5</v>
      </c>
      <c r="AF89" s="7">
        <f>((ROUND(X89,2))*AK89%)</f>
        <v>1.6700599999999999</v>
      </c>
      <c r="AG89" s="7">
        <f>((ROUND(Y89,2)*AK89%))</f>
        <v>2.07172</v>
      </c>
      <c r="AH89" s="7">
        <f>((ROUND(Z89,2))*AK89%)</f>
        <v>2.07172</v>
      </c>
      <c r="AI89" s="7">
        <f>((ROUND(AA89,2))*AK89%)</f>
        <v>2.07172</v>
      </c>
      <c r="AJ89" s="7">
        <f>((ROUND(AB89,2))*AK89%)</f>
        <v>1.9025999999999998</v>
      </c>
      <c r="AK89" s="109">
        <v>105.7</v>
      </c>
      <c r="AL89" s="109">
        <v>106.5</v>
      </c>
      <c r="AM89" s="5">
        <f t="shared" si="171"/>
        <v>1.7785499999999999</v>
      </c>
      <c r="AN89" s="5">
        <f>((ROUND(AD89,2))*AL89%)</f>
        <v>0.64964999999999995</v>
      </c>
      <c r="AO89" s="5">
        <f>((ROUND(AE89,2))*AL89%)</f>
        <v>1.5974999999999999</v>
      </c>
      <c r="AP89" s="5">
        <f>((ROUND(AF89,2))*AL89%)</f>
        <v>1.7785499999999999</v>
      </c>
      <c r="AQ89" s="5">
        <f t="shared" si="159"/>
        <v>2.2045499999999998</v>
      </c>
      <c r="AR89" s="5">
        <f t="shared" si="160"/>
        <v>2.2045499999999998</v>
      </c>
      <c r="AS89" s="5">
        <f t="shared" si="161"/>
        <v>2.2045499999999998</v>
      </c>
      <c r="AT89" s="5">
        <f t="shared" si="162"/>
        <v>2.0234999999999999</v>
      </c>
      <c r="AU89" s="110">
        <v>1.5</v>
      </c>
      <c r="AV89" s="111"/>
      <c r="AW89" s="111"/>
      <c r="AX89" s="112"/>
      <c r="AY89" s="4">
        <v>0.55000000000000004</v>
      </c>
      <c r="AZ89" s="4"/>
      <c r="BA89" s="2">
        <v>1.5</v>
      </c>
      <c r="BB89" s="106">
        <v>1.5</v>
      </c>
      <c r="BC89" s="106">
        <v>1.5</v>
      </c>
      <c r="BD89" s="106">
        <v>1.5</v>
      </c>
      <c r="BE89" s="106">
        <v>1.5</v>
      </c>
      <c r="BF89" s="107">
        <v>1.5</v>
      </c>
      <c r="BG89" s="106">
        <v>1.5</v>
      </c>
    </row>
    <row r="90" spans="1:59" ht="114.75" x14ac:dyDescent="0.25">
      <c r="A90" s="19" t="s">
        <v>181</v>
      </c>
      <c r="B90" s="19" t="s">
        <v>182</v>
      </c>
      <c r="C90" s="22" t="s">
        <v>183</v>
      </c>
      <c r="D90" s="22" t="s">
        <v>24</v>
      </c>
      <c r="E90" s="92">
        <v>0.24</v>
      </c>
      <c r="F90" s="92">
        <v>0.55000000000000004</v>
      </c>
      <c r="G90" s="92">
        <v>0.3</v>
      </c>
      <c r="H90" s="99">
        <v>1.5</v>
      </c>
      <c r="I90" s="99">
        <v>1.86</v>
      </c>
      <c r="J90" s="99">
        <v>1.86</v>
      </c>
      <c r="K90" s="99">
        <v>1.86</v>
      </c>
      <c r="L90" s="99">
        <v>1.71</v>
      </c>
      <c r="M90" s="5">
        <v>1.5</v>
      </c>
      <c r="N90" s="15">
        <f t="shared" si="181"/>
        <v>0.55000000000000004</v>
      </c>
      <c r="O90" s="15">
        <f t="shared" si="181"/>
        <v>0.3</v>
      </c>
      <c r="P90" s="15">
        <f t="shared" si="181"/>
        <v>1.5</v>
      </c>
      <c r="Q90" s="15">
        <f>I90</f>
        <v>1.86</v>
      </c>
      <c r="R90" s="15">
        <f t="shared" si="172"/>
        <v>1.86</v>
      </c>
      <c r="S90" s="15">
        <f t="shared" si="172"/>
        <v>1.86</v>
      </c>
      <c r="T90" s="15">
        <f t="shared" si="172"/>
        <v>1.71</v>
      </c>
      <c r="U90" s="7">
        <f t="shared" si="145"/>
        <v>1.5825</v>
      </c>
      <c r="V90" s="7">
        <f t="shared" si="182"/>
        <v>0.58025000000000004</v>
      </c>
      <c r="W90" s="7">
        <f t="shared" si="182"/>
        <v>0.31649999999999995</v>
      </c>
      <c r="X90" s="7">
        <f t="shared" si="182"/>
        <v>1.5825</v>
      </c>
      <c r="Y90" s="7">
        <f t="shared" si="146"/>
        <v>1.9622999999999999</v>
      </c>
      <c r="Z90" s="7">
        <f t="shared" si="147"/>
        <v>1.9622999999999999</v>
      </c>
      <c r="AA90" s="7">
        <f t="shared" si="148"/>
        <v>1.9622999999999999</v>
      </c>
      <c r="AB90" s="7">
        <f t="shared" si="149"/>
        <v>1.8040499999999999</v>
      </c>
      <c r="AC90" s="7">
        <f>((ROUND(U90,2))*AK90%)</f>
        <v>1.6700599999999999</v>
      </c>
      <c r="AD90" s="7">
        <f t="shared" ref="AD90:AD92" si="183">((ROUND(V90,2))*AK90%)</f>
        <v>0.61305999999999994</v>
      </c>
      <c r="AE90" s="7">
        <v>1.5</v>
      </c>
      <c r="AF90" s="7">
        <f t="shared" ref="AF90:AF92" si="184">((ROUND(X90,2))*AK90%)</f>
        <v>1.6700599999999999</v>
      </c>
      <c r="AG90" s="7">
        <f t="shared" ref="AG90:AG92" si="185">((ROUND(Y90,2)*AK90%))</f>
        <v>2.07172</v>
      </c>
      <c r="AH90" s="7">
        <f t="shared" ref="AH90:AH92" si="186">((ROUND(Z90,2))*AK90%)</f>
        <v>2.07172</v>
      </c>
      <c r="AI90" s="7">
        <f t="shared" ref="AI90:AI92" si="187">((ROUND(AA90,2))*AK90%)</f>
        <v>2.07172</v>
      </c>
      <c r="AJ90" s="7">
        <f t="shared" ref="AJ90:AJ92" si="188">((ROUND(AB90,2))*AK90%)</f>
        <v>1.9025999999999998</v>
      </c>
      <c r="AK90" s="109">
        <v>105.7</v>
      </c>
      <c r="AL90" s="109">
        <v>106.5</v>
      </c>
      <c r="AM90" s="5">
        <f t="shared" si="171"/>
        <v>1.7785499999999999</v>
      </c>
      <c r="AN90" s="5">
        <f>((ROUND(AD90,2))*AL90%)</f>
        <v>0.64964999999999995</v>
      </c>
      <c r="AO90" s="5">
        <f>((ROUND(AE90,2))*AL90%)</f>
        <v>1.5974999999999999</v>
      </c>
      <c r="AP90" s="5">
        <f>((ROUND(AF90,2))*AL90%)</f>
        <v>1.7785499999999999</v>
      </c>
      <c r="AQ90" s="5">
        <f t="shared" si="159"/>
        <v>2.2045499999999998</v>
      </c>
      <c r="AR90" s="5">
        <f t="shared" si="160"/>
        <v>2.2045499999999998</v>
      </c>
      <c r="AS90" s="5">
        <f t="shared" si="161"/>
        <v>2.2045499999999998</v>
      </c>
      <c r="AT90" s="5">
        <f t="shared" si="162"/>
        <v>2.0234999999999999</v>
      </c>
      <c r="AU90" s="110">
        <v>1.5</v>
      </c>
      <c r="AV90" s="111"/>
      <c r="AW90" s="111"/>
      <c r="AX90" s="112"/>
      <c r="AY90" s="4">
        <v>0.55000000000000004</v>
      </c>
      <c r="AZ90" s="4"/>
      <c r="BA90" s="2">
        <v>1.5</v>
      </c>
      <c r="BB90" s="106">
        <v>1.5</v>
      </c>
      <c r="BC90" s="106">
        <v>1.5</v>
      </c>
      <c r="BD90" s="106">
        <v>1.5</v>
      </c>
      <c r="BE90" s="106">
        <v>1.5</v>
      </c>
      <c r="BF90" s="107">
        <v>1.5</v>
      </c>
      <c r="BG90" s="106">
        <v>1.5</v>
      </c>
    </row>
    <row r="91" spans="1:59" ht="130.5" customHeight="1" x14ac:dyDescent="0.25">
      <c r="A91" s="19" t="s">
        <v>184</v>
      </c>
      <c r="B91" s="19" t="s">
        <v>185</v>
      </c>
      <c r="C91" s="22" t="s">
        <v>186</v>
      </c>
      <c r="D91" s="22" t="s">
        <v>24</v>
      </c>
      <c r="E91" s="92">
        <v>0.24</v>
      </c>
      <c r="F91" s="92">
        <v>0.55000000000000004</v>
      </c>
      <c r="G91" s="92">
        <v>0.3</v>
      </c>
      <c r="H91" s="99">
        <v>1.5</v>
      </c>
      <c r="I91" s="99">
        <v>1.86</v>
      </c>
      <c r="J91" s="99">
        <v>1.86</v>
      </c>
      <c r="K91" s="99">
        <v>1.86</v>
      </c>
      <c r="L91" s="99">
        <v>1.71</v>
      </c>
      <c r="M91" s="5">
        <v>1.5</v>
      </c>
      <c r="N91" s="15">
        <f t="shared" si="181"/>
        <v>0.55000000000000004</v>
      </c>
      <c r="O91" s="15">
        <f t="shared" si="181"/>
        <v>0.3</v>
      </c>
      <c r="P91" s="15">
        <f t="shared" si="181"/>
        <v>1.5</v>
      </c>
      <c r="Q91" s="15">
        <f>I91</f>
        <v>1.86</v>
      </c>
      <c r="R91" s="15">
        <f t="shared" si="172"/>
        <v>1.86</v>
      </c>
      <c r="S91" s="15">
        <f t="shared" si="172"/>
        <v>1.86</v>
      </c>
      <c r="T91" s="15">
        <f t="shared" si="172"/>
        <v>1.71</v>
      </c>
      <c r="U91" s="7">
        <f t="shared" si="145"/>
        <v>1.5825</v>
      </c>
      <c r="V91" s="7">
        <f t="shared" si="182"/>
        <v>0.58025000000000004</v>
      </c>
      <c r="W91" s="7">
        <f t="shared" si="182"/>
        <v>0.31649999999999995</v>
      </c>
      <c r="X91" s="7">
        <f t="shared" si="182"/>
        <v>1.5825</v>
      </c>
      <c r="Y91" s="7">
        <f t="shared" si="146"/>
        <v>1.9622999999999999</v>
      </c>
      <c r="Z91" s="7">
        <f t="shared" si="147"/>
        <v>1.9622999999999999</v>
      </c>
      <c r="AA91" s="7">
        <f t="shared" si="148"/>
        <v>1.9622999999999999</v>
      </c>
      <c r="AB91" s="7">
        <f t="shared" si="149"/>
        <v>1.8040499999999999</v>
      </c>
      <c r="AC91" s="7">
        <f>((ROUND(U91,2))*AK91%)</f>
        <v>1.6700599999999999</v>
      </c>
      <c r="AD91" s="7">
        <f t="shared" si="183"/>
        <v>0.61305999999999994</v>
      </c>
      <c r="AE91" s="7">
        <v>1.5</v>
      </c>
      <c r="AF91" s="7">
        <f t="shared" si="184"/>
        <v>1.6700599999999999</v>
      </c>
      <c r="AG91" s="7">
        <f>((ROUND(Y91,2)*AK91%))</f>
        <v>2.07172</v>
      </c>
      <c r="AH91" s="7">
        <f t="shared" si="186"/>
        <v>2.07172</v>
      </c>
      <c r="AI91" s="7">
        <f t="shared" si="187"/>
        <v>2.07172</v>
      </c>
      <c r="AJ91" s="7">
        <f>((ROUND(AB91,2))*AK91%)</f>
        <v>1.9025999999999998</v>
      </c>
      <c r="AK91" s="109">
        <v>105.7</v>
      </c>
      <c r="AL91" s="109">
        <v>106.5</v>
      </c>
      <c r="AM91" s="5">
        <f t="shared" si="171"/>
        <v>1.7785499999999999</v>
      </c>
      <c r="AN91" s="5">
        <f>((ROUND(AD91,2))*AL91%)</f>
        <v>0.64964999999999995</v>
      </c>
      <c r="AO91" s="5">
        <f>((ROUND(AE91,2))*AL91%)</f>
        <v>1.5974999999999999</v>
      </c>
      <c r="AP91" s="5">
        <f>((ROUND(AF91,2))*AL91%)</f>
        <v>1.7785499999999999</v>
      </c>
      <c r="AQ91" s="5">
        <f t="shared" si="159"/>
        <v>2.2045499999999998</v>
      </c>
      <c r="AR91" s="5">
        <f t="shared" si="160"/>
        <v>2.2045499999999998</v>
      </c>
      <c r="AS91" s="5">
        <f t="shared" si="161"/>
        <v>2.2045499999999998</v>
      </c>
      <c r="AT91" s="5">
        <f t="shared" si="162"/>
        <v>2.0234999999999999</v>
      </c>
      <c r="AU91" s="110">
        <v>1.5</v>
      </c>
      <c r="AV91" s="111"/>
      <c r="AW91" s="111"/>
      <c r="AX91" s="112"/>
      <c r="AY91" s="4">
        <v>0.55000000000000004</v>
      </c>
      <c r="AZ91" s="4"/>
      <c r="BA91" s="2">
        <v>1.5</v>
      </c>
      <c r="BB91" s="106">
        <v>1.5</v>
      </c>
      <c r="BC91" s="106">
        <v>1.5</v>
      </c>
      <c r="BD91" s="106">
        <v>1.5</v>
      </c>
      <c r="BE91" s="106">
        <v>1.5</v>
      </c>
      <c r="BF91" s="107">
        <v>1.5</v>
      </c>
      <c r="BG91" s="106">
        <v>1.5</v>
      </c>
    </row>
    <row r="92" spans="1:59" ht="66" customHeight="1" x14ac:dyDescent="0.25">
      <c r="A92" s="19" t="s">
        <v>187</v>
      </c>
      <c r="B92" s="19" t="s">
        <v>188</v>
      </c>
      <c r="C92" s="22" t="s">
        <v>189</v>
      </c>
      <c r="D92" s="22" t="s">
        <v>24</v>
      </c>
      <c r="E92" s="92">
        <v>0.24</v>
      </c>
      <c r="F92" s="92">
        <v>0.55000000000000004</v>
      </c>
      <c r="G92" s="92">
        <v>0.3</v>
      </c>
      <c r="H92" s="99">
        <v>1.5</v>
      </c>
      <c r="I92" s="99">
        <v>1.86</v>
      </c>
      <c r="J92" s="99">
        <v>1.86</v>
      </c>
      <c r="K92" s="99">
        <v>1.86</v>
      </c>
      <c r="L92" s="99">
        <v>1.71</v>
      </c>
      <c r="M92" s="5">
        <v>1.5</v>
      </c>
      <c r="N92" s="15">
        <f t="shared" si="181"/>
        <v>0.55000000000000004</v>
      </c>
      <c r="O92" s="15">
        <f t="shared" si="181"/>
        <v>0.3</v>
      </c>
      <c r="P92" s="15">
        <f t="shared" si="181"/>
        <v>1.5</v>
      </c>
      <c r="Q92" s="15">
        <f>I92</f>
        <v>1.86</v>
      </c>
      <c r="R92" s="15">
        <f t="shared" si="172"/>
        <v>1.86</v>
      </c>
      <c r="S92" s="15">
        <f t="shared" si="172"/>
        <v>1.86</v>
      </c>
      <c r="T92" s="15">
        <f t="shared" si="172"/>
        <v>1.71</v>
      </c>
      <c r="U92" s="7">
        <f t="shared" si="145"/>
        <v>1.5825</v>
      </c>
      <c r="V92" s="7">
        <f t="shared" si="182"/>
        <v>0.58025000000000004</v>
      </c>
      <c r="W92" s="7">
        <f t="shared" si="182"/>
        <v>0.31649999999999995</v>
      </c>
      <c r="X92" s="7">
        <f t="shared" si="182"/>
        <v>1.5825</v>
      </c>
      <c r="Y92" s="7">
        <f t="shared" si="146"/>
        <v>1.9622999999999999</v>
      </c>
      <c r="Z92" s="7">
        <f t="shared" si="147"/>
        <v>1.9622999999999999</v>
      </c>
      <c r="AA92" s="7">
        <f t="shared" si="148"/>
        <v>1.9622999999999999</v>
      </c>
      <c r="AB92" s="7">
        <f t="shared" si="149"/>
        <v>1.8040499999999999</v>
      </c>
      <c r="AC92" s="7">
        <f>((ROUND(U92,2))*AK92%)</f>
        <v>1.6700599999999999</v>
      </c>
      <c r="AD92" s="7">
        <f t="shared" si="183"/>
        <v>0.61305999999999994</v>
      </c>
      <c r="AE92" s="7">
        <v>1.5</v>
      </c>
      <c r="AF92" s="7">
        <f t="shared" si="184"/>
        <v>1.6700599999999999</v>
      </c>
      <c r="AG92" s="7">
        <f t="shared" si="185"/>
        <v>2.07172</v>
      </c>
      <c r="AH92" s="7">
        <f t="shared" si="186"/>
        <v>2.07172</v>
      </c>
      <c r="AI92" s="7">
        <f t="shared" si="187"/>
        <v>2.07172</v>
      </c>
      <c r="AJ92" s="7">
        <f t="shared" si="188"/>
        <v>1.9025999999999998</v>
      </c>
      <c r="AK92" s="109">
        <v>105.7</v>
      </c>
      <c r="AL92" s="109">
        <v>106.5</v>
      </c>
      <c r="AM92" s="5">
        <f t="shared" si="171"/>
        <v>1.7785499999999999</v>
      </c>
      <c r="AN92" s="5">
        <f>((ROUND(AD92,2))*AL92%)</f>
        <v>0.64964999999999995</v>
      </c>
      <c r="AO92" s="5">
        <f>((ROUND(AE92,2))*AL92%)</f>
        <v>1.5974999999999999</v>
      </c>
      <c r="AP92" s="5">
        <f>((ROUND(AF92,2))*AL92%)</f>
        <v>1.7785499999999999</v>
      </c>
      <c r="AQ92" s="5">
        <f t="shared" si="159"/>
        <v>2.2045499999999998</v>
      </c>
      <c r="AR92" s="5">
        <f t="shared" si="160"/>
        <v>2.2045499999999998</v>
      </c>
      <c r="AS92" s="5">
        <f t="shared" si="161"/>
        <v>2.2045499999999998</v>
      </c>
      <c r="AT92" s="5">
        <f t="shared" si="162"/>
        <v>2.0234999999999999</v>
      </c>
      <c r="AU92" s="110">
        <v>1.5</v>
      </c>
      <c r="AV92" s="111"/>
      <c r="AW92" s="111"/>
      <c r="AX92" s="112"/>
      <c r="AY92" s="4">
        <v>0.55000000000000004</v>
      </c>
      <c r="AZ92" s="4"/>
      <c r="BA92" s="2">
        <v>1.5</v>
      </c>
      <c r="BB92" s="106">
        <v>1.5</v>
      </c>
      <c r="BC92" s="106">
        <v>1.5</v>
      </c>
      <c r="BD92" s="106">
        <v>1.5</v>
      </c>
      <c r="BE92" s="106">
        <v>1.5</v>
      </c>
      <c r="BF92" s="107">
        <v>1.5</v>
      </c>
      <c r="BG92" s="106">
        <v>1.5</v>
      </c>
    </row>
    <row r="93" spans="1:59" ht="89.25" x14ac:dyDescent="0.25">
      <c r="A93" s="19" t="s">
        <v>190</v>
      </c>
      <c r="B93" s="19" t="s">
        <v>573</v>
      </c>
      <c r="C93" s="22" t="s">
        <v>191</v>
      </c>
      <c r="D93" s="22" t="s">
        <v>30</v>
      </c>
      <c r="E93" s="92" t="s">
        <v>30</v>
      </c>
      <c r="F93" s="92" t="s">
        <v>30</v>
      </c>
      <c r="G93" s="92" t="s">
        <v>30</v>
      </c>
      <c r="H93" s="92" t="s">
        <v>30</v>
      </c>
      <c r="I93" s="92" t="s">
        <v>30</v>
      </c>
      <c r="J93" s="92" t="s">
        <v>30</v>
      </c>
      <c r="K93" s="92" t="s">
        <v>30</v>
      </c>
      <c r="L93" s="92" t="s">
        <v>30</v>
      </c>
      <c r="M93" s="22" t="s">
        <v>30</v>
      </c>
      <c r="N93" s="22" t="s">
        <v>30</v>
      </c>
      <c r="O93" s="22" t="s">
        <v>30</v>
      </c>
      <c r="P93" s="22" t="s">
        <v>30</v>
      </c>
      <c r="Q93" s="22" t="s">
        <v>30</v>
      </c>
      <c r="R93" s="22" t="s">
        <v>30</v>
      </c>
      <c r="S93" s="22" t="s">
        <v>30</v>
      </c>
      <c r="T93" s="22" t="s">
        <v>30</v>
      </c>
      <c r="U93" s="14" t="s">
        <v>30</v>
      </c>
      <c r="V93" s="14" t="s">
        <v>30</v>
      </c>
      <c r="W93" s="14" t="s">
        <v>30</v>
      </c>
      <c r="X93" s="14" t="s">
        <v>30</v>
      </c>
      <c r="Y93" s="14" t="s">
        <v>30</v>
      </c>
      <c r="Z93" s="14" t="s">
        <v>30</v>
      </c>
      <c r="AA93" s="14" t="s">
        <v>30</v>
      </c>
      <c r="AB93" s="14" t="s">
        <v>30</v>
      </c>
      <c r="AC93" s="14" t="s">
        <v>30</v>
      </c>
      <c r="AD93" s="14" t="s">
        <v>30</v>
      </c>
      <c r="AE93" s="14" t="s">
        <v>30</v>
      </c>
      <c r="AF93" s="14" t="s">
        <v>30</v>
      </c>
      <c r="AG93" s="14" t="s">
        <v>30</v>
      </c>
      <c r="AH93" s="14" t="s">
        <v>30</v>
      </c>
      <c r="AI93" s="14" t="s">
        <v>30</v>
      </c>
      <c r="AJ93" s="14" t="s">
        <v>30</v>
      </c>
      <c r="AK93" s="109">
        <v>105.7</v>
      </c>
      <c r="AL93" s="109">
        <v>106.5</v>
      </c>
      <c r="AM93" s="5" t="s">
        <v>30</v>
      </c>
      <c r="AN93" s="5" t="s">
        <v>30</v>
      </c>
      <c r="AO93" s="5" t="s">
        <v>30</v>
      </c>
      <c r="AP93" s="5" t="s">
        <v>30</v>
      </c>
      <c r="AQ93" s="5" t="s">
        <v>30</v>
      </c>
      <c r="AR93" s="5" t="s">
        <v>30</v>
      </c>
      <c r="AS93" s="5" t="s">
        <v>30</v>
      </c>
      <c r="AT93" s="5" t="s">
        <v>30</v>
      </c>
      <c r="AU93" s="110" t="s">
        <v>30</v>
      </c>
      <c r="AV93" s="111"/>
      <c r="AW93" s="111"/>
      <c r="AX93" s="112"/>
      <c r="AY93" s="4">
        <v>0.55000000000000004</v>
      </c>
      <c r="AZ93" s="4"/>
      <c r="BA93" s="105" t="s">
        <v>30</v>
      </c>
      <c r="BB93" s="106">
        <v>1.5</v>
      </c>
      <c r="BC93" s="106">
        <v>1.5</v>
      </c>
      <c r="BD93" s="106">
        <v>1.5</v>
      </c>
      <c r="BE93" s="106">
        <v>1.5</v>
      </c>
      <c r="BF93" s="107">
        <v>1.5</v>
      </c>
      <c r="BG93" s="106">
        <v>1.5</v>
      </c>
    </row>
    <row r="94" spans="1:59" ht="167.25" customHeight="1" x14ac:dyDescent="0.25">
      <c r="A94" s="19" t="s">
        <v>192</v>
      </c>
      <c r="B94" s="19" t="s">
        <v>193</v>
      </c>
      <c r="C94" s="22" t="s">
        <v>194</v>
      </c>
      <c r="D94" s="22" t="s">
        <v>24</v>
      </c>
      <c r="E94" s="92">
        <v>0.24</v>
      </c>
      <c r="F94" s="92">
        <v>0.55000000000000004</v>
      </c>
      <c r="G94" s="92">
        <v>0.3</v>
      </c>
      <c r="H94" s="99">
        <v>1.5</v>
      </c>
      <c r="I94" s="99">
        <v>1.86</v>
      </c>
      <c r="J94" s="99">
        <v>1.86</v>
      </c>
      <c r="K94" s="99">
        <v>1.86</v>
      </c>
      <c r="L94" s="99">
        <v>1.71</v>
      </c>
      <c r="M94" s="5">
        <v>1.5</v>
      </c>
      <c r="N94" s="15">
        <f t="shared" ref="N94:T95" si="189">F94</f>
        <v>0.55000000000000004</v>
      </c>
      <c r="O94" s="15">
        <f t="shared" si="189"/>
        <v>0.3</v>
      </c>
      <c r="P94" s="15">
        <f t="shared" si="189"/>
        <v>1.5</v>
      </c>
      <c r="Q94" s="15">
        <f t="shared" si="189"/>
        <v>1.86</v>
      </c>
      <c r="R94" s="15">
        <f t="shared" si="189"/>
        <v>1.86</v>
      </c>
      <c r="S94" s="15">
        <f t="shared" si="189"/>
        <v>1.86</v>
      </c>
      <c r="T94" s="15">
        <f t="shared" si="189"/>
        <v>1.71</v>
      </c>
      <c r="U94" s="7">
        <f t="shared" ref="U94:AB95" si="190">M94*105.5%</f>
        <v>1.5825</v>
      </c>
      <c r="V94" s="7">
        <f t="shared" si="190"/>
        <v>0.58025000000000004</v>
      </c>
      <c r="W94" s="7">
        <f t="shared" si="190"/>
        <v>0.31649999999999995</v>
      </c>
      <c r="X94" s="7">
        <f t="shared" si="190"/>
        <v>1.5825</v>
      </c>
      <c r="Y94" s="7">
        <f t="shared" si="190"/>
        <v>1.9622999999999999</v>
      </c>
      <c r="Z94" s="7">
        <f t="shared" si="190"/>
        <v>1.9622999999999999</v>
      </c>
      <c r="AA94" s="7">
        <f t="shared" si="190"/>
        <v>1.9622999999999999</v>
      </c>
      <c r="AB94" s="7">
        <f t="shared" si="190"/>
        <v>1.8040499999999999</v>
      </c>
      <c r="AC94" s="7">
        <f>((ROUND(U94,2))*AK94%)</f>
        <v>1.6700599999999999</v>
      </c>
      <c r="AD94" s="7">
        <f t="shared" ref="AD94" si="191">((ROUND(V94,2))*AK94%)</f>
        <v>0.61305999999999994</v>
      </c>
      <c r="AE94" s="7">
        <v>1.5</v>
      </c>
      <c r="AF94" s="7">
        <f t="shared" ref="AF94" si="192">((ROUND(X94,2))*AK94%)</f>
        <v>1.6700599999999999</v>
      </c>
      <c r="AG94" s="7">
        <f t="shared" ref="AG94" si="193">((ROUND(Y94,2)*AK94%))</f>
        <v>2.07172</v>
      </c>
      <c r="AH94" s="7">
        <f t="shared" ref="AH94" si="194">((ROUND(Z94,2))*AK94%)</f>
        <v>2.07172</v>
      </c>
      <c r="AI94" s="7">
        <f t="shared" ref="AI94" si="195">((ROUND(AA94,2))*AK94%)</f>
        <v>2.07172</v>
      </c>
      <c r="AJ94" s="7">
        <f t="shared" ref="AJ94" si="196">((ROUND(AB94,2))*AK94%)</f>
        <v>1.9025999999999998</v>
      </c>
      <c r="AK94" s="109">
        <v>105.7</v>
      </c>
      <c r="AL94" s="109">
        <v>106.5</v>
      </c>
      <c r="AM94" s="5">
        <f>((ROUND(AC94,2))*AL94%)</f>
        <v>1.7785499999999999</v>
      </c>
      <c r="AN94" s="5">
        <f>((ROUND(AD94,2))*AL94%)</f>
        <v>0.64964999999999995</v>
      </c>
      <c r="AO94" s="5">
        <f>((ROUND(AE94,2))*AL94%)</f>
        <v>1.5974999999999999</v>
      </c>
      <c r="AP94" s="5">
        <f>((ROUND(AF94,2))*AL94%)</f>
        <v>1.7785499999999999</v>
      </c>
      <c r="AQ94" s="5">
        <f>((ROUND(AG94,2))*AL94%)</f>
        <v>2.2045499999999998</v>
      </c>
      <c r="AR94" s="5">
        <f>((ROUND(AH94,2))*AL94%)</f>
        <v>2.2045499999999998</v>
      </c>
      <c r="AS94" s="5">
        <f>((ROUND(AI94,2))*AL94%)</f>
        <v>2.2045499999999998</v>
      </c>
      <c r="AT94" s="5">
        <f>((ROUND(AJ94,2))*AL94%)</f>
        <v>2.0234999999999999</v>
      </c>
      <c r="AU94" s="110">
        <v>1.5</v>
      </c>
      <c r="AV94" s="111"/>
      <c r="AW94" s="111"/>
      <c r="AX94" s="112"/>
      <c r="AY94" s="4">
        <v>0.55000000000000004</v>
      </c>
      <c r="AZ94" s="4"/>
      <c r="BA94" s="2">
        <v>1.5</v>
      </c>
      <c r="BB94" s="106">
        <v>1.5</v>
      </c>
      <c r="BC94" s="106">
        <v>1.5</v>
      </c>
      <c r="BD94" s="106">
        <v>1.5</v>
      </c>
      <c r="BE94" s="106">
        <v>1.5</v>
      </c>
      <c r="BF94" s="107">
        <v>1.5</v>
      </c>
      <c r="BG94" s="106">
        <v>1.5</v>
      </c>
    </row>
    <row r="95" spans="1:59" ht="186" customHeight="1" x14ac:dyDescent="0.25">
      <c r="A95" s="19" t="s">
        <v>195</v>
      </c>
      <c r="B95" s="19" t="s">
        <v>196</v>
      </c>
      <c r="C95" s="22" t="s">
        <v>197</v>
      </c>
      <c r="D95" s="22" t="s">
        <v>24</v>
      </c>
      <c r="E95" s="92">
        <v>0.32</v>
      </c>
      <c r="F95" s="92">
        <v>0.55000000000000004</v>
      </c>
      <c r="G95" s="92">
        <v>0.32</v>
      </c>
      <c r="H95" s="99">
        <v>1.5</v>
      </c>
      <c r="I95" s="99">
        <v>1.86</v>
      </c>
      <c r="J95" s="99">
        <v>1.86</v>
      </c>
      <c r="K95" s="99">
        <v>1.86</v>
      </c>
      <c r="L95" s="99">
        <v>1.71</v>
      </c>
      <c r="M95" s="5">
        <v>1.5</v>
      </c>
      <c r="N95" s="15">
        <f t="shared" si="189"/>
        <v>0.55000000000000004</v>
      </c>
      <c r="O95" s="15">
        <f t="shared" si="189"/>
        <v>0.32</v>
      </c>
      <c r="P95" s="15">
        <f t="shared" si="189"/>
        <v>1.5</v>
      </c>
      <c r="Q95" s="15">
        <f t="shared" si="189"/>
        <v>1.86</v>
      </c>
      <c r="R95" s="15">
        <f t="shared" si="189"/>
        <v>1.86</v>
      </c>
      <c r="S95" s="15">
        <f t="shared" si="189"/>
        <v>1.86</v>
      </c>
      <c r="T95" s="15">
        <f t="shared" si="189"/>
        <v>1.71</v>
      </c>
      <c r="U95" s="7">
        <f t="shared" si="190"/>
        <v>1.5825</v>
      </c>
      <c r="V95" s="7">
        <f t="shared" si="190"/>
        <v>0.58025000000000004</v>
      </c>
      <c r="W95" s="7">
        <f t="shared" si="190"/>
        <v>0.33760000000000001</v>
      </c>
      <c r="X95" s="7">
        <f t="shared" si="190"/>
        <v>1.5825</v>
      </c>
      <c r="Y95" s="7">
        <f t="shared" si="190"/>
        <v>1.9622999999999999</v>
      </c>
      <c r="Z95" s="7">
        <f t="shared" si="190"/>
        <v>1.9622999999999999</v>
      </c>
      <c r="AA95" s="7">
        <f t="shared" si="190"/>
        <v>1.9622999999999999</v>
      </c>
      <c r="AB95" s="7">
        <f t="shared" si="190"/>
        <v>1.8040499999999999</v>
      </c>
      <c r="AC95" s="7">
        <f>((ROUND(U95,2))*AK95%)</f>
        <v>1.6700599999999999</v>
      </c>
      <c r="AD95" s="7">
        <f>((ROUND(V95,2))*AK95%)</f>
        <v>0.61305999999999994</v>
      </c>
      <c r="AE95" s="7">
        <v>1.5</v>
      </c>
      <c r="AF95" s="7">
        <f>((ROUND(X95,2))*AK95%)</f>
        <v>1.6700599999999999</v>
      </c>
      <c r="AG95" s="7">
        <f>((ROUND(Y95,2)*AK95%))</f>
        <v>2.07172</v>
      </c>
      <c r="AH95" s="7">
        <f>((ROUND(Z95,2))*AK95%)</f>
        <v>2.07172</v>
      </c>
      <c r="AI95" s="7">
        <f>((ROUND(AA95,2))*AK95%)</f>
        <v>2.07172</v>
      </c>
      <c r="AJ95" s="7">
        <f>((ROUND(AB95,2))*AK95%)</f>
        <v>1.9025999999999998</v>
      </c>
      <c r="AK95" s="109">
        <v>105.7</v>
      </c>
      <c r="AL95" s="109">
        <v>106.5</v>
      </c>
      <c r="AM95" s="5">
        <f>((ROUND(AC95,2))*AL95%)</f>
        <v>1.7785499999999999</v>
      </c>
      <c r="AN95" s="5">
        <f>((ROUND(AD95,2))*AL95%)</f>
        <v>0.64964999999999995</v>
      </c>
      <c r="AO95" s="5">
        <f>((ROUND(AE95,2))*AL95%)</f>
        <v>1.5974999999999999</v>
      </c>
      <c r="AP95" s="5">
        <f>((ROUND(AF95,2))*AL95%)</f>
        <v>1.7785499999999999</v>
      </c>
      <c r="AQ95" s="5">
        <f>((ROUND(AG95,2))*AL95%)</f>
        <v>2.2045499999999998</v>
      </c>
      <c r="AR95" s="5">
        <f>((ROUND(AH95,2))*AL95%)</f>
        <v>2.2045499999999998</v>
      </c>
      <c r="AS95" s="5">
        <f>((ROUND(AI95,2))*AL95%)</f>
        <v>2.2045499999999998</v>
      </c>
      <c r="AT95" s="5">
        <f>((ROUND(AJ95,2))*AL95%)</f>
        <v>2.0234999999999999</v>
      </c>
      <c r="AU95" s="110">
        <v>1.5</v>
      </c>
      <c r="AV95" s="111"/>
      <c r="AW95" s="111"/>
      <c r="AX95" s="112"/>
      <c r="AY95" s="4">
        <v>0.55000000000000004</v>
      </c>
      <c r="AZ95" s="4"/>
      <c r="BA95" s="2">
        <v>1.5</v>
      </c>
      <c r="BB95" s="106">
        <v>1.5</v>
      </c>
      <c r="BC95" s="106">
        <v>1.5</v>
      </c>
      <c r="BD95" s="106">
        <v>1.5</v>
      </c>
      <c r="BE95" s="106">
        <v>1.5</v>
      </c>
      <c r="BF95" s="107">
        <v>1.5</v>
      </c>
      <c r="BG95" s="106">
        <v>1.5</v>
      </c>
    </row>
    <row r="96" spans="1:59" ht="78" customHeight="1" x14ac:dyDescent="0.25">
      <c r="A96" s="19" t="s">
        <v>198</v>
      </c>
      <c r="B96" s="19" t="s">
        <v>574</v>
      </c>
      <c r="C96" s="22" t="s">
        <v>199</v>
      </c>
      <c r="D96" s="22" t="s">
        <v>30</v>
      </c>
      <c r="E96" s="92" t="s">
        <v>30</v>
      </c>
      <c r="F96" s="92" t="s">
        <v>30</v>
      </c>
      <c r="G96" s="92" t="s">
        <v>30</v>
      </c>
      <c r="H96" s="92" t="s">
        <v>30</v>
      </c>
      <c r="I96" s="92" t="s">
        <v>30</v>
      </c>
      <c r="J96" s="92" t="s">
        <v>30</v>
      </c>
      <c r="K96" s="92" t="s">
        <v>30</v>
      </c>
      <c r="L96" s="92" t="s">
        <v>30</v>
      </c>
      <c r="M96" s="22" t="s">
        <v>30</v>
      </c>
      <c r="N96" s="22" t="s">
        <v>30</v>
      </c>
      <c r="O96" s="22" t="s">
        <v>30</v>
      </c>
      <c r="P96" s="22" t="s">
        <v>30</v>
      </c>
      <c r="Q96" s="22" t="s">
        <v>30</v>
      </c>
      <c r="R96" s="22" t="s">
        <v>30</v>
      </c>
      <c r="S96" s="22" t="s">
        <v>30</v>
      </c>
      <c r="T96" s="22" t="s">
        <v>30</v>
      </c>
      <c r="U96" s="14" t="s">
        <v>30</v>
      </c>
      <c r="V96" s="14" t="s">
        <v>30</v>
      </c>
      <c r="W96" s="14" t="s">
        <v>30</v>
      </c>
      <c r="X96" s="14" t="s">
        <v>30</v>
      </c>
      <c r="Y96" s="14" t="s">
        <v>30</v>
      </c>
      <c r="Z96" s="14" t="s">
        <v>30</v>
      </c>
      <c r="AA96" s="14" t="s">
        <v>30</v>
      </c>
      <c r="AB96" s="14" t="s">
        <v>30</v>
      </c>
      <c r="AC96" s="14" t="s">
        <v>30</v>
      </c>
      <c r="AD96" s="14" t="s">
        <v>30</v>
      </c>
      <c r="AE96" s="14" t="s">
        <v>30</v>
      </c>
      <c r="AF96" s="14" t="s">
        <v>30</v>
      </c>
      <c r="AG96" s="14" t="s">
        <v>30</v>
      </c>
      <c r="AH96" s="14" t="s">
        <v>30</v>
      </c>
      <c r="AI96" s="14" t="s">
        <v>30</v>
      </c>
      <c r="AJ96" s="14" t="s">
        <v>30</v>
      </c>
      <c r="AK96" s="109">
        <v>105.7</v>
      </c>
      <c r="AL96" s="109">
        <v>106.5</v>
      </c>
      <c r="AM96" s="14" t="s">
        <v>30</v>
      </c>
      <c r="AN96" s="14" t="s">
        <v>30</v>
      </c>
      <c r="AO96" s="14" t="s">
        <v>30</v>
      </c>
      <c r="AP96" s="14" t="s">
        <v>30</v>
      </c>
      <c r="AQ96" s="14" t="s">
        <v>30</v>
      </c>
      <c r="AR96" s="14" t="s">
        <v>30</v>
      </c>
      <c r="AS96" s="14" t="s">
        <v>30</v>
      </c>
      <c r="AT96" s="14" t="s">
        <v>30</v>
      </c>
      <c r="AU96" s="110" t="s">
        <v>30</v>
      </c>
      <c r="AV96" s="111"/>
      <c r="AW96" s="111"/>
      <c r="AX96" s="112"/>
      <c r="AY96" s="4">
        <v>0.55000000000000004</v>
      </c>
      <c r="AZ96" s="4"/>
      <c r="BA96" s="105" t="s">
        <v>30</v>
      </c>
      <c r="BB96" s="106">
        <v>1.5</v>
      </c>
      <c r="BC96" s="106">
        <v>1.5</v>
      </c>
      <c r="BD96" s="106">
        <v>1.5</v>
      </c>
      <c r="BE96" s="106">
        <v>1.5</v>
      </c>
      <c r="BF96" s="107">
        <v>1.5</v>
      </c>
      <c r="BG96" s="106">
        <v>1.5</v>
      </c>
    </row>
    <row r="97" spans="1:59" ht="72.75" customHeight="1" x14ac:dyDescent="0.25">
      <c r="A97" s="19" t="s">
        <v>200</v>
      </c>
      <c r="B97" s="19" t="s">
        <v>201</v>
      </c>
      <c r="C97" s="22" t="s">
        <v>202</v>
      </c>
      <c r="D97" s="22" t="s">
        <v>24</v>
      </c>
      <c r="E97" s="92">
        <v>0.24</v>
      </c>
      <c r="F97" s="92">
        <v>0.55000000000000004</v>
      </c>
      <c r="G97" s="92">
        <v>0.3</v>
      </c>
      <c r="H97" s="99">
        <v>1.5</v>
      </c>
      <c r="I97" s="99">
        <v>1.86</v>
      </c>
      <c r="J97" s="99">
        <v>1.86</v>
      </c>
      <c r="K97" s="99">
        <v>1.86</v>
      </c>
      <c r="L97" s="99">
        <v>1.71</v>
      </c>
      <c r="M97" s="5">
        <v>1.5</v>
      </c>
      <c r="N97" s="15">
        <f t="shared" ref="N97:T97" si="197">F97</f>
        <v>0.55000000000000004</v>
      </c>
      <c r="O97" s="15">
        <f t="shared" si="197"/>
        <v>0.3</v>
      </c>
      <c r="P97" s="15">
        <f t="shared" si="197"/>
        <v>1.5</v>
      </c>
      <c r="Q97" s="15">
        <f t="shared" si="197"/>
        <v>1.86</v>
      </c>
      <c r="R97" s="15">
        <f t="shared" si="197"/>
        <v>1.86</v>
      </c>
      <c r="S97" s="15">
        <f t="shared" si="197"/>
        <v>1.86</v>
      </c>
      <c r="T97" s="15">
        <f t="shared" si="197"/>
        <v>1.71</v>
      </c>
      <c r="U97" s="7">
        <f t="shared" ref="U97:AB97" si="198">M97*105.5%</f>
        <v>1.5825</v>
      </c>
      <c r="V97" s="7">
        <f t="shared" si="198"/>
        <v>0.58025000000000004</v>
      </c>
      <c r="W97" s="7">
        <f t="shared" si="198"/>
        <v>0.31649999999999995</v>
      </c>
      <c r="X97" s="7">
        <f t="shared" si="198"/>
        <v>1.5825</v>
      </c>
      <c r="Y97" s="7">
        <f t="shared" si="198"/>
        <v>1.9622999999999999</v>
      </c>
      <c r="Z97" s="7">
        <f t="shared" si="198"/>
        <v>1.9622999999999999</v>
      </c>
      <c r="AA97" s="7">
        <f t="shared" si="198"/>
        <v>1.9622999999999999</v>
      </c>
      <c r="AB97" s="7">
        <f t="shared" si="198"/>
        <v>1.8040499999999999</v>
      </c>
      <c r="AC97" s="7">
        <f>((ROUND(U97,2))*AK97%)</f>
        <v>1.6700599999999999</v>
      </c>
      <c r="AD97" s="7">
        <f>((ROUND(V97,2))*AK97%)</f>
        <v>0.61305999999999994</v>
      </c>
      <c r="AE97" s="7">
        <v>1.5</v>
      </c>
      <c r="AF97" s="7">
        <f>((ROUND(X97,2))*AK97%)</f>
        <v>1.6700599999999999</v>
      </c>
      <c r="AG97" s="7">
        <f>((ROUND(Y97,2)*AK97%))</f>
        <v>2.07172</v>
      </c>
      <c r="AH97" s="7">
        <f>((ROUND(Z97,2))*AK97%)</f>
        <v>2.07172</v>
      </c>
      <c r="AI97" s="7">
        <f>((ROUND(AA97,2))*AK97%)</f>
        <v>2.07172</v>
      </c>
      <c r="AJ97" s="7">
        <f>((ROUND(AB97,2))*AK97%)</f>
        <v>1.9025999999999998</v>
      </c>
      <c r="AK97" s="109">
        <v>105.7</v>
      </c>
      <c r="AL97" s="109">
        <v>106.5</v>
      </c>
      <c r="AM97" s="5">
        <f t="shared" ref="AM97" si="199">((ROUND(AC97,2))*AL97%)</f>
        <v>1.7785499999999999</v>
      </c>
      <c r="AN97" s="5">
        <f t="shared" ref="AN97:AN98" si="200">((ROUND(AD97,2))*AL97%)</f>
        <v>0.64964999999999995</v>
      </c>
      <c r="AO97" s="5">
        <f t="shared" ref="AO97:AO98" si="201">((ROUND(AE97,2))*AL97%)</f>
        <v>1.5974999999999999</v>
      </c>
      <c r="AP97" s="5">
        <f t="shared" ref="AP97:AP98" si="202">((ROUND(AF97,2))*AL97%)</f>
        <v>1.7785499999999999</v>
      </c>
      <c r="AQ97" s="5">
        <f t="shared" ref="AQ97:AQ98" si="203">((ROUND(AG97,2))*AL97%)</f>
        <v>2.2045499999999998</v>
      </c>
      <c r="AR97" s="5">
        <f t="shared" ref="AR97:AR98" si="204">((ROUND(AH97,2))*AL97%)</f>
        <v>2.2045499999999998</v>
      </c>
      <c r="AS97" s="5">
        <f t="shared" ref="AS97:AS98" si="205">((ROUND(AI97,2))*AL97%)</f>
        <v>2.2045499999999998</v>
      </c>
      <c r="AT97" s="5">
        <f t="shared" ref="AT97:AT98" si="206">((ROUND(AJ97,2))*AL97%)</f>
        <v>2.0234999999999999</v>
      </c>
      <c r="AU97" s="110">
        <v>1.5</v>
      </c>
      <c r="AV97" s="111"/>
      <c r="AW97" s="111"/>
      <c r="AX97" s="112"/>
      <c r="AY97" s="4">
        <v>0.55000000000000004</v>
      </c>
      <c r="AZ97" s="4"/>
      <c r="BA97" s="2">
        <v>1.5</v>
      </c>
      <c r="BB97" s="106">
        <v>1.5</v>
      </c>
      <c r="BC97" s="106">
        <v>1.5</v>
      </c>
      <c r="BD97" s="106">
        <v>1.5</v>
      </c>
      <c r="BE97" s="106">
        <v>1.5</v>
      </c>
      <c r="BF97" s="107">
        <v>1.5</v>
      </c>
      <c r="BG97" s="106">
        <v>1.5</v>
      </c>
    </row>
    <row r="98" spans="1:59" ht="27.75" customHeight="1" x14ac:dyDescent="0.25">
      <c r="A98" s="19" t="s">
        <v>203</v>
      </c>
      <c r="B98" s="19" t="s">
        <v>204</v>
      </c>
      <c r="C98" s="22" t="s">
        <v>205</v>
      </c>
      <c r="D98" s="22" t="s">
        <v>24</v>
      </c>
      <c r="E98" s="77">
        <v>1.55</v>
      </c>
      <c r="F98" s="77"/>
      <c r="G98" s="77"/>
      <c r="H98" s="77"/>
      <c r="I98" s="99">
        <v>1.65</v>
      </c>
      <c r="J98" s="99">
        <v>2.2000000000000002</v>
      </c>
      <c r="K98" s="99">
        <v>1.65</v>
      </c>
      <c r="L98" s="99">
        <v>1.71</v>
      </c>
      <c r="M98" s="38">
        <f>E98</f>
        <v>1.55</v>
      </c>
      <c r="N98" s="38"/>
      <c r="O98" s="38"/>
      <c r="P98" s="38"/>
      <c r="Q98" s="15">
        <f t="shared" ref="Q98:T99" si="207">I98</f>
        <v>1.65</v>
      </c>
      <c r="R98" s="15">
        <f t="shared" si="207"/>
        <v>2.2000000000000002</v>
      </c>
      <c r="S98" s="15">
        <f t="shared" si="207"/>
        <v>1.65</v>
      </c>
      <c r="T98" s="15">
        <f t="shared" si="207"/>
        <v>1.71</v>
      </c>
      <c r="U98" s="30">
        <f>M98*105.5%</f>
        <v>1.6352499999999999</v>
      </c>
      <c r="V98" s="30"/>
      <c r="W98" s="30"/>
      <c r="X98" s="30"/>
      <c r="Y98" s="7">
        <f t="shared" ref="Y98:AB99" si="208">Q98*105.5%</f>
        <v>1.7407499999999998</v>
      </c>
      <c r="Z98" s="7">
        <f t="shared" si="208"/>
        <v>2.3210000000000002</v>
      </c>
      <c r="AA98" s="7">
        <f t="shared" si="208"/>
        <v>1.7407499999999998</v>
      </c>
      <c r="AB98" s="7">
        <f t="shared" si="208"/>
        <v>1.8040499999999999</v>
      </c>
      <c r="AC98" s="30">
        <f>((ROUND(U98,2))*AK98%)</f>
        <v>1.7334799999999997</v>
      </c>
      <c r="AD98" s="30"/>
      <c r="AE98" s="30"/>
      <c r="AF98" s="30"/>
      <c r="AG98" s="7">
        <f>((ROUND(Y98,2)*AK98%))</f>
        <v>1.8391799999999998</v>
      </c>
      <c r="AH98" s="7">
        <f>((ROUND(Z98,2))*AK98%)</f>
        <v>2.4522399999999998</v>
      </c>
      <c r="AI98" s="7">
        <f>((ROUND(AA98,2))*AK98%)</f>
        <v>1.8391799999999998</v>
      </c>
      <c r="AJ98" s="7">
        <f>((ROUND(AB98,2))*AK98%)</f>
        <v>1.9025999999999998</v>
      </c>
      <c r="AK98" s="109">
        <v>105.7</v>
      </c>
      <c r="AL98" s="109">
        <v>106.5</v>
      </c>
      <c r="AM98" s="60">
        <f>((ROUND(AC98,2))*AL98%)</f>
        <v>1.8424499999999999</v>
      </c>
      <c r="AN98" s="61">
        <f t="shared" si="200"/>
        <v>0</v>
      </c>
      <c r="AO98" s="61">
        <f t="shared" si="201"/>
        <v>0</v>
      </c>
      <c r="AP98" s="62">
        <f t="shared" si="202"/>
        <v>0</v>
      </c>
      <c r="AQ98" s="5">
        <f t="shared" si="203"/>
        <v>1.9596</v>
      </c>
      <c r="AR98" s="5">
        <f t="shared" si="204"/>
        <v>2.6092499999999998</v>
      </c>
      <c r="AS98" s="5">
        <f t="shared" si="205"/>
        <v>1.9596</v>
      </c>
      <c r="AT98" s="5">
        <f t="shared" si="206"/>
        <v>2.0234999999999999</v>
      </c>
      <c r="AU98" s="110">
        <v>1.5</v>
      </c>
      <c r="AV98" s="111"/>
      <c r="AW98" s="111"/>
      <c r="AX98" s="112"/>
      <c r="AY98" s="4">
        <v>0.55000000000000004</v>
      </c>
      <c r="AZ98" s="4"/>
      <c r="BA98" s="2">
        <v>1.5</v>
      </c>
      <c r="BB98" s="106">
        <v>1.5</v>
      </c>
      <c r="BC98" s="106">
        <v>1.5</v>
      </c>
      <c r="BD98" s="106">
        <v>1.5</v>
      </c>
      <c r="BE98" s="106">
        <v>1.5</v>
      </c>
      <c r="BF98" s="107">
        <v>1.5</v>
      </c>
      <c r="BG98" s="106">
        <v>1.5</v>
      </c>
    </row>
    <row r="99" spans="1:59" ht="72" customHeight="1" x14ac:dyDescent="0.25">
      <c r="A99" s="19" t="s">
        <v>206</v>
      </c>
      <c r="B99" s="19" t="s">
        <v>207</v>
      </c>
      <c r="C99" s="22" t="s">
        <v>208</v>
      </c>
      <c r="D99" s="22" t="s">
        <v>24</v>
      </c>
      <c r="E99" s="92">
        <v>0.24</v>
      </c>
      <c r="F99" s="92">
        <v>0.55000000000000004</v>
      </c>
      <c r="G99" s="92">
        <v>0.3</v>
      </c>
      <c r="H99" s="99">
        <v>1.5</v>
      </c>
      <c r="I99" s="99">
        <v>1.86</v>
      </c>
      <c r="J99" s="99">
        <v>1.86</v>
      </c>
      <c r="K99" s="99">
        <v>1.86</v>
      </c>
      <c r="L99" s="99">
        <v>1.71</v>
      </c>
      <c r="M99" s="5">
        <v>1.5</v>
      </c>
      <c r="N99" s="15">
        <f>F99</f>
        <v>0.55000000000000004</v>
      </c>
      <c r="O99" s="15">
        <f>G99</f>
        <v>0.3</v>
      </c>
      <c r="P99" s="15">
        <f>H99</f>
        <v>1.5</v>
      </c>
      <c r="Q99" s="15">
        <f t="shared" si="207"/>
        <v>1.86</v>
      </c>
      <c r="R99" s="15">
        <f t="shared" si="207"/>
        <v>1.86</v>
      </c>
      <c r="S99" s="15">
        <f t="shared" si="207"/>
        <v>1.86</v>
      </c>
      <c r="T99" s="15">
        <f t="shared" si="207"/>
        <v>1.71</v>
      </c>
      <c r="U99" s="7">
        <f>M99*105.5%</f>
        <v>1.5825</v>
      </c>
      <c r="V99" s="7">
        <f>N99*105.5%</f>
        <v>0.58025000000000004</v>
      </c>
      <c r="W99" s="7">
        <f>O99*105.5%</f>
        <v>0.31649999999999995</v>
      </c>
      <c r="X99" s="7">
        <f>P99*105.5%</f>
        <v>1.5825</v>
      </c>
      <c r="Y99" s="7">
        <f t="shared" si="208"/>
        <v>1.9622999999999999</v>
      </c>
      <c r="Z99" s="7">
        <f t="shared" si="208"/>
        <v>1.9622999999999999</v>
      </c>
      <c r="AA99" s="7">
        <f t="shared" si="208"/>
        <v>1.9622999999999999</v>
      </c>
      <c r="AB99" s="7">
        <f t="shared" si="208"/>
        <v>1.8040499999999999</v>
      </c>
      <c r="AC99" s="7">
        <f>((ROUND(U99,2))*AK99%)</f>
        <v>1.6700599999999999</v>
      </c>
      <c r="AD99" s="7">
        <f>((ROUND(V99,2))*AK99%)</f>
        <v>0.61305999999999994</v>
      </c>
      <c r="AE99" s="7">
        <v>1.5</v>
      </c>
      <c r="AF99" s="7">
        <f>((ROUND(X99,2))*AK99%)</f>
        <v>1.6700599999999999</v>
      </c>
      <c r="AG99" s="7">
        <f>((ROUND(Y99,2)*AK99%))</f>
        <v>2.07172</v>
      </c>
      <c r="AH99" s="7">
        <f>((ROUND(Z99,2))*AK99%)</f>
        <v>2.07172</v>
      </c>
      <c r="AI99" s="7">
        <f>((ROUND(AA99,2))*AK99%)</f>
        <v>2.07172</v>
      </c>
      <c r="AJ99" s="7">
        <f>((ROUND(AB99,2))*AK99%)</f>
        <v>1.9025999999999998</v>
      </c>
      <c r="AK99" s="109">
        <v>105.7</v>
      </c>
      <c r="AL99" s="109">
        <v>106.5</v>
      </c>
      <c r="AM99" s="5">
        <f t="shared" ref="AM99" si="209">((ROUND(AC99,2))*AL99%)</f>
        <v>1.7785499999999999</v>
      </c>
      <c r="AN99" s="5">
        <f t="shared" ref="AN99" si="210">((ROUND(AD99,2))*AL99%)</f>
        <v>0.64964999999999995</v>
      </c>
      <c r="AO99" s="5">
        <f t="shared" ref="AO99" si="211">((ROUND(AE99,2))*AL99%)</f>
        <v>1.5974999999999999</v>
      </c>
      <c r="AP99" s="5">
        <f t="shared" ref="AP99" si="212">((ROUND(AF99,2))*AL99%)</f>
        <v>1.7785499999999999</v>
      </c>
      <c r="AQ99" s="5">
        <f t="shared" ref="AQ99" si="213">((ROUND(AG99,2))*AL99%)</f>
        <v>2.2045499999999998</v>
      </c>
      <c r="AR99" s="5">
        <f t="shared" ref="AR99" si="214">((ROUND(AH99,2))*AL99%)</f>
        <v>2.2045499999999998</v>
      </c>
      <c r="AS99" s="5">
        <f t="shared" ref="AS99" si="215">((ROUND(AI99,2))*AL99%)</f>
        <v>2.2045499999999998</v>
      </c>
      <c r="AT99" s="5">
        <f t="shared" ref="AT99" si="216">((ROUND(AJ99,2))*AL99%)</f>
        <v>2.0234999999999999</v>
      </c>
      <c r="AU99" s="110">
        <v>1.5</v>
      </c>
      <c r="AV99" s="111"/>
      <c r="AW99" s="111"/>
      <c r="AX99" s="112"/>
      <c r="AY99" s="4">
        <v>0.55000000000000004</v>
      </c>
      <c r="AZ99" s="4"/>
      <c r="BA99" s="2">
        <v>1.5</v>
      </c>
      <c r="BB99" s="106">
        <v>1.5</v>
      </c>
      <c r="BC99" s="106">
        <v>1.5</v>
      </c>
      <c r="BD99" s="106">
        <v>1.5</v>
      </c>
      <c r="BE99" s="106">
        <v>1.5</v>
      </c>
      <c r="BF99" s="107">
        <v>1.5</v>
      </c>
      <c r="BG99" s="106">
        <v>1.5</v>
      </c>
    </row>
    <row r="100" spans="1:59" ht="76.5" x14ac:dyDescent="0.25">
      <c r="A100" s="19" t="s">
        <v>209</v>
      </c>
      <c r="B100" s="19" t="s">
        <v>575</v>
      </c>
      <c r="C100" s="22" t="s">
        <v>210</v>
      </c>
      <c r="D100" s="22" t="s">
        <v>30</v>
      </c>
      <c r="E100" s="92" t="s">
        <v>30</v>
      </c>
      <c r="F100" s="92" t="s">
        <v>30</v>
      </c>
      <c r="G100" s="92" t="s">
        <v>30</v>
      </c>
      <c r="H100" s="92" t="s">
        <v>30</v>
      </c>
      <c r="I100" s="92" t="s">
        <v>30</v>
      </c>
      <c r="J100" s="92" t="s">
        <v>30</v>
      </c>
      <c r="K100" s="92" t="s">
        <v>30</v>
      </c>
      <c r="L100" s="92" t="s">
        <v>30</v>
      </c>
      <c r="M100" s="22" t="s">
        <v>30</v>
      </c>
      <c r="N100" s="22" t="s">
        <v>30</v>
      </c>
      <c r="O100" s="22" t="s">
        <v>30</v>
      </c>
      <c r="P100" s="22" t="s">
        <v>30</v>
      </c>
      <c r="Q100" s="22" t="s">
        <v>30</v>
      </c>
      <c r="R100" s="22" t="s">
        <v>30</v>
      </c>
      <c r="S100" s="22" t="s">
        <v>30</v>
      </c>
      <c r="T100" s="22" t="s">
        <v>30</v>
      </c>
      <c r="U100" s="14" t="s">
        <v>30</v>
      </c>
      <c r="V100" s="14" t="s">
        <v>30</v>
      </c>
      <c r="W100" s="14" t="s">
        <v>30</v>
      </c>
      <c r="X100" s="14" t="s">
        <v>30</v>
      </c>
      <c r="Y100" s="14" t="s">
        <v>30</v>
      </c>
      <c r="Z100" s="14" t="s">
        <v>30</v>
      </c>
      <c r="AA100" s="14" t="s">
        <v>30</v>
      </c>
      <c r="AB100" s="14" t="s">
        <v>30</v>
      </c>
      <c r="AC100" s="14" t="s">
        <v>30</v>
      </c>
      <c r="AD100" s="14" t="s">
        <v>30</v>
      </c>
      <c r="AE100" s="14" t="s">
        <v>30</v>
      </c>
      <c r="AF100" s="14" t="s">
        <v>30</v>
      </c>
      <c r="AG100" s="14" t="s">
        <v>30</v>
      </c>
      <c r="AH100" s="14" t="s">
        <v>30</v>
      </c>
      <c r="AI100" s="14" t="s">
        <v>30</v>
      </c>
      <c r="AJ100" s="14" t="s">
        <v>30</v>
      </c>
      <c r="AK100" s="109">
        <v>105.7</v>
      </c>
      <c r="AL100" s="109">
        <v>106.5</v>
      </c>
      <c r="AM100" s="14" t="s">
        <v>30</v>
      </c>
      <c r="AN100" s="14" t="s">
        <v>30</v>
      </c>
      <c r="AO100" s="14" t="s">
        <v>30</v>
      </c>
      <c r="AP100" s="14" t="s">
        <v>30</v>
      </c>
      <c r="AQ100" s="14" t="s">
        <v>30</v>
      </c>
      <c r="AR100" s="14" t="s">
        <v>30</v>
      </c>
      <c r="AS100" s="14" t="s">
        <v>30</v>
      </c>
      <c r="AT100" s="14" t="s">
        <v>30</v>
      </c>
      <c r="AU100" s="110" t="s">
        <v>30</v>
      </c>
      <c r="AV100" s="111"/>
      <c r="AW100" s="111"/>
      <c r="AX100" s="112"/>
      <c r="AY100" s="4">
        <v>0.55000000000000004</v>
      </c>
      <c r="AZ100" s="4"/>
      <c r="BA100" s="105" t="s">
        <v>30</v>
      </c>
      <c r="BB100" s="106">
        <v>1.5</v>
      </c>
      <c r="BC100" s="106">
        <v>1.5</v>
      </c>
      <c r="BD100" s="106">
        <v>1.5</v>
      </c>
      <c r="BE100" s="106">
        <v>1.5</v>
      </c>
      <c r="BF100" s="107">
        <v>1.5</v>
      </c>
      <c r="BG100" s="106">
        <v>1.5</v>
      </c>
    </row>
    <row r="101" spans="1:59" ht="63.75" x14ac:dyDescent="0.25">
      <c r="A101" s="19" t="s">
        <v>211</v>
      </c>
      <c r="B101" s="19" t="s">
        <v>212</v>
      </c>
      <c r="C101" s="22" t="s">
        <v>213</v>
      </c>
      <c r="D101" s="22" t="s">
        <v>24</v>
      </c>
      <c r="E101" s="92">
        <v>0.24</v>
      </c>
      <c r="F101" s="92">
        <v>0.55000000000000004</v>
      </c>
      <c r="G101" s="92">
        <v>0.3</v>
      </c>
      <c r="H101" s="99">
        <v>1.5</v>
      </c>
      <c r="I101" s="99">
        <v>1.86</v>
      </c>
      <c r="J101" s="99">
        <v>1.86</v>
      </c>
      <c r="K101" s="99">
        <v>1.86</v>
      </c>
      <c r="L101" s="99">
        <v>1.71</v>
      </c>
      <c r="M101" s="5">
        <v>1.5</v>
      </c>
      <c r="N101" s="15">
        <f t="shared" ref="N101:T102" si="217">F101</f>
        <v>0.55000000000000004</v>
      </c>
      <c r="O101" s="15">
        <f t="shared" si="217"/>
        <v>0.3</v>
      </c>
      <c r="P101" s="15">
        <f t="shared" si="217"/>
        <v>1.5</v>
      </c>
      <c r="Q101" s="15">
        <f t="shared" si="217"/>
        <v>1.86</v>
      </c>
      <c r="R101" s="15">
        <f t="shared" si="217"/>
        <v>1.86</v>
      </c>
      <c r="S101" s="15">
        <f t="shared" si="217"/>
        <v>1.86</v>
      </c>
      <c r="T101" s="15">
        <f t="shared" si="217"/>
        <v>1.71</v>
      </c>
      <c r="U101" s="7">
        <f t="shared" ref="U101:AB102" si="218">M101*105.5%</f>
        <v>1.5825</v>
      </c>
      <c r="V101" s="7">
        <f t="shared" si="218"/>
        <v>0.58025000000000004</v>
      </c>
      <c r="W101" s="7">
        <f t="shared" si="218"/>
        <v>0.31649999999999995</v>
      </c>
      <c r="X101" s="7">
        <f t="shared" si="218"/>
        <v>1.5825</v>
      </c>
      <c r="Y101" s="7">
        <f t="shared" si="218"/>
        <v>1.9622999999999999</v>
      </c>
      <c r="Z101" s="7">
        <f t="shared" si="218"/>
        <v>1.9622999999999999</v>
      </c>
      <c r="AA101" s="7">
        <f t="shared" si="218"/>
        <v>1.9622999999999999</v>
      </c>
      <c r="AB101" s="7">
        <f t="shared" si="218"/>
        <v>1.8040499999999999</v>
      </c>
      <c r="AC101" s="7">
        <f>((ROUND(U101,2))*AK101%)</f>
        <v>1.6700599999999999</v>
      </c>
      <c r="AD101" s="7">
        <f>((ROUND(V101,2))*AK101%)</f>
        <v>0.61305999999999994</v>
      </c>
      <c r="AE101" s="7">
        <v>1.5</v>
      </c>
      <c r="AF101" s="7">
        <f>((ROUND(X101,2))*AK101%)</f>
        <v>1.6700599999999999</v>
      </c>
      <c r="AG101" s="7">
        <f>((ROUND(Y101,2)*AK101%))</f>
        <v>2.07172</v>
      </c>
      <c r="AH101" s="7">
        <f>((ROUND(Z101,2))*AK101%)</f>
        <v>2.07172</v>
      </c>
      <c r="AI101" s="7">
        <f>((ROUND(AA101,2))*AK101%)</f>
        <v>2.07172</v>
      </c>
      <c r="AJ101" s="7">
        <f>((ROUND(AB101,2))*AK101%)</f>
        <v>1.9025999999999998</v>
      </c>
      <c r="AK101" s="109">
        <v>105.7</v>
      </c>
      <c r="AL101" s="109">
        <v>106.5</v>
      </c>
      <c r="AM101" s="5">
        <f t="shared" ref="AM101" si="219">((ROUND(AC101,2))*AL101%)</f>
        <v>1.7785499999999999</v>
      </c>
      <c r="AN101" s="5">
        <f t="shared" ref="AN101" si="220">((ROUND(AD101,2))*AL101%)</f>
        <v>0.64964999999999995</v>
      </c>
      <c r="AO101" s="5">
        <f t="shared" ref="AO101" si="221">((ROUND(AE101,2))*AL101%)</f>
        <v>1.5974999999999999</v>
      </c>
      <c r="AP101" s="5">
        <f t="shared" ref="AP101" si="222">((ROUND(AF101,2))*AL101%)</f>
        <v>1.7785499999999999</v>
      </c>
      <c r="AQ101" s="5">
        <f t="shared" ref="AQ101" si="223">((ROUND(AG101,2))*AL101%)</f>
        <v>2.2045499999999998</v>
      </c>
      <c r="AR101" s="5">
        <f t="shared" ref="AR101" si="224">((ROUND(AH101,2))*AL101%)</f>
        <v>2.2045499999999998</v>
      </c>
      <c r="AS101" s="5">
        <f t="shared" ref="AS101" si="225">((ROUND(AI101,2))*AL101%)</f>
        <v>2.2045499999999998</v>
      </c>
      <c r="AT101" s="5">
        <f t="shared" ref="AT101" si="226">((ROUND(AJ101,2))*AL101%)</f>
        <v>2.0234999999999999</v>
      </c>
      <c r="AU101" s="110">
        <v>1.5</v>
      </c>
      <c r="AV101" s="111"/>
      <c r="AW101" s="111"/>
      <c r="AX101" s="112"/>
      <c r="AY101" s="4">
        <v>0.55000000000000004</v>
      </c>
      <c r="AZ101" s="4"/>
      <c r="BA101" s="2">
        <v>1.5</v>
      </c>
      <c r="BB101" s="106">
        <v>1.5</v>
      </c>
      <c r="BC101" s="106">
        <v>1.5</v>
      </c>
      <c r="BD101" s="106">
        <v>1.5</v>
      </c>
      <c r="BE101" s="106">
        <v>1.5</v>
      </c>
      <c r="BF101" s="107">
        <v>1.5</v>
      </c>
      <c r="BG101" s="106">
        <v>1.5</v>
      </c>
    </row>
    <row r="102" spans="1:59" ht="128.25" customHeight="1" x14ac:dyDescent="0.25">
      <c r="A102" s="19" t="s">
        <v>214</v>
      </c>
      <c r="B102" s="19" t="s">
        <v>215</v>
      </c>
      <c r="C102" s="22" t="s">
        <v>216</v>
      </c>
      <c r="D102" s="22" t="s">
        <v>24</v>
      </c>
      <c r="E102" s="92">
        <v>0.24</v>
      </c>
      <c r="F102" s="92">
        <v>0.55000000000000004</v>
      </c>
      <c r="G102" s="92">
        <v>0.3</v>
      </c>
      <c r="H102" s="99">
        <v>1.5</v>
      </c>
      <c r="I102" s="99">
        <v>1.86</v>
      </c>
      <c r="J102" s="99">
        <v>1.86</v>
      </c>
      <c r="K102" s="99">
        <v>1.86</v>
      </c>
      <c r="L102" s="99">
        <v>1.71</v>
      </c>
      <c r="M102" s="5">
        <v>1.5</v>
      </c>
      <c r="N102" s="15">
        <f t="shared" si="217"/>
        <v>0.55000000000000004</v>
      </c>
      <c r="O102" s="15">
        <f t="shared" si="217"/>
        <v>0.3</v>
      </c>
      <c r="P102" s="15">
        <f t="shared" si="217"/>
        <v>1.5</v>
      </c>
      <c r="Q102" s="15">
        <f t="shared" si="217"/>
        <v>1.86</v>
      </c>
      <c r="R102" s="15">
        <f t="shared" si="217"/>
        <v>1.86</v>
      </c>
      <c r="S102" s="15">
        <f t="shared" si="217"/>
        <v>1.86</v>
      </c>
      <c r="T102" s="15">
        <f t="shared" si="217"/>
        <v>1.71</v>
      </c>
      <c r="U102" s="7">
        <f t="shared" si="218"/>
        <v>1.5825</v>
      </c>
      <c r="V102" s="7">
        <f t="shared" si="218"/>
        <v>0.58025000000000004</v>
      </c>
      <c r="W102" s="7">
        <f t="shared" si="218"/>
        <v>0.31649999999999995</v>
      </c>
      <c r="X102" s="7">
        <f t="shared" si="218"/>
        <v>1.5825</v>
      </c>
      <c r="Y102" s="7">
        <f t="shared" si="218"/>
        <v>1.9622999999999999</v>
      </c>
      <c r="Z102" s="7">
        <f t="shared" si="218"/>
        <v>1.9622999999999999</v>
      </c>
      <c r="AA102" s="7">
        <f t="shared" si="218"/>
        <v>1.9622999999999999</v>
      </c>
      <c r="AB102" s="7">
        <f t="shared" si="218"/>
        <v>1.8040499999999999</v>
      </c>
      <c r="AC102" s="7">
        <f>((ROUND(U102,2))*AK102%)</f>
        <v>1.6700599999999999</v>
      </c>
      <c r="AD102" s="7">
        <f>((ROUND(V102,2))*AK102%)</f>
        <v>0.61305999999999994</v>
      </c>
      <c r="AE102" s="7">
        <v>1.5</v>
      </c>
      <c r="AF102" s="7">
        <f>((ROUND(X102,2))*AK102%)</f>
        <v>1.6700599999999999</v>
      </c>
      <c r="AG102" s="7">
        <f>((ROUND(Y102,2)*AK102%))</f>
        <v>2.07172</v>
      </c>
      <c r="AH102" s="7">
        <f>((ROUND(Z102,2))*AK102%)</f>
        <v>2.07172</v>
      </c>
      <c r="AI102" s="7">
        <f>((ROUND(AA102,2))*AK102%)</f>
        <v>2.07172</v>
      </c>
      <c r="AJ102" s="7">
        <f>((ROUND(AB102,2))*AK102%)</f>
        <v>1.9025999999999998</v>
      </c>
      <c r="AK102" s="109">
        <v>105.7</v>
      </c>
      <c r="AL102" s="109">
        <v>106.5</v>
      </c>
      <c r="AM102" s="5">
        <f t="shared" ref="AM102" si="227">((ROUND(AC102,2))*AL102%)</f>
        <v>1.7785499999999999</v>
      </c>
      <c r="AN102" s="5">
        <f t="shared" ref="AN102" si="228">((ROUND(AD102,2))*AL102%)</f>
        <v>0.64964999999999995</v>
      </c>
      <c r="AO102" s="5">
        <f t="shared" ref="AO102" si="229">((ROUND(AE102,2))*AL102%)</f>
        <v>1.5974999999999999</v>
      </c>
      <c r="AP102" s="5">
        <f t="shared" ref="AP102" si="230">((ROUND(AF102,2))*AL102%)</f>
        <v>1.7785499999999999</v>
      </c>
      <c r="AQ102" s="5">
        <f t="shared" ref="AQ102" si="231">((ROUND(AG102,2))*AL102%)</f>
        <v>2.2045499999999998</v>
      </c>
      <c r="AR102" s="5">
        <f t="shared" ref="AR102" si="232">((ROUND(AH102,2))*AL102%)</f>
        <v>2.2045499999999998</v>
      </c>
      <c r="AS102" s="5">
        <f t="shared" ref="AS102" si="233">((ROUND(AI102,2))*AL102%)</f>
        <v>2.2045499999999998</v>
      </c>
      <c r="AT102" s="5">
        <f t="shared" ref="AT102" si="234">((ROUND(AJ102,2))*AL102%)</f>
        <v>2.0234999999999999</v>
      </c>
      <c r="AU102" s="110">
        <v>1.5</v>
      </c>
      <c r="AV102" s="111"/>
      <c r="AW102" s="111"/>
      <c r="AX102" s="112"/>
      <c r="AY102" s="4">
        <v>0.55000000000000004</v>
      </c>
      <c r="AZ102" s="4"/>
      <c r="BA102" s="2">
        <v>1.5</v>
      </c>
      <c r="BB102" s="106">
        <v>1.5</v>
      </c>
      <c r="BC102" s="106">
        <v>1.5</v>
      </c>
      <c r="BD102" s="106">
        <v>1.5</v>
      </c>
      <c r="BE102" s="106">
        <v>1.5</v>
      </c>
      <c r="BF102" s="107">
        <v>1.5</v>
      </c>
      <c r="BG102" s="106">
        <v>1.5</v>
      </c>
    </row>
    <row r="103" spans="1:59" ht="89.25" x14ac:dyDescent="0.25">
      <c r="A103" s="19" t="s">
        <v>217</v>
      </c>
      <c r="B103" s="19" t="s">
        <v>576</v>
      </c>
      <c r="C103" s="22" t="s">
        <v>218</v>
      </c>
      <c r="D103" s="22" t="s">
        <v>30</v>
      </c>
      <c r="E103" s="92" t="s">
        <v>30</v>
      </c>
      <c r="F103" s="92" t="s">
        <v>30</v>
      </c>
      <c r="G103" s="92" t="s">
        <v>30</v>
      </c>
      <c r="H103" s="92" t="s">
        <v>30</v>
      </c>
      <c r="I103" s="92" t="s">
        <v>30</v>
      </c>
      <c r="J103" s="92" t="s">
        <v>30</v>
      </c>
      <c r="K103" s="92" t="s">
        <v>30</v>
      </c>
      <c r="L103" s="92" t="s">
        <v>30</v>
      </c>
      <c r="M103" s="22" t="s">
        <v>30</v>
      </c>
      <c r="N103" s="22" t="s">
        <v>30</v>
      </c>
      <c r="O103" s="22" t="s">
        <v>30</v>
      </c>
      <c r="P103" s="22" t="s">
        <v>30</v>
      </c>
      <c r="Q103" s="22" t="s">
        <v>30</v>
      </c>
      <c r="R103" s="22" t="s">
        <v>30</v>
      </c>
      <c r="S103" s="22" t="s">
        <v>30</v>
      </c>
      <c r="T103" s="22" t="s">
        <v>30</v>
      </c>
      <c r="U103" s="14" t="s">
        <v>30</v>
      </c>
      <c r="V103" s="14" t="s">
        <v>30</v>
      </c>
      <c r="W103" s="14" t="s">
        <v>30</v>
      </c>
      <c r="X103" s="14" t="s">
        <v>30</v>
      </c>
      <c r="Y103" s="14" t="s">
        <v>30</v>
      </c>
      <c r="Z103" s="14" t="s">
        <v>30</v>
      </c>
      <c r="AA103" s="14" t="s">
        <v>30</v>
      </c>
      <c r="AB103" s="14" t="s">
        <v>30</v>
      </c>
      <c r="AC103" s="14" t="s">
        <v>30</v>
      </c>
      <c r="AD103" s="14" t="s">
        <v>30</v>
      </c>
      <c r="AE103" s="14" t="s">
        <v>30</v>
      </c>
      <c r="AF103" s="14" t="s">
        <v>30</v>
      </c>
      <c r="AG103" s="14" t="s">
        <v>30</v>
      </c>
      <c r="AH103" s="14" t="s">
        <v>30</v>
      </c>
      <c r="AI103" s="14" t="s">
        <v>30</v>
      </c>
      <c r="AJ103" s="14" t="s">
        <v>30</v>
      </c>
      <c r="AK103" s="109">
        <v>105.7</v>
      </c>
      <c r="AL103" s="109">
        <v>106.5</v>
      </c>
      <c r="AM103" s="14" t="s">
        <v>30</v>
      </c>
      <c r="AN103" s="14" t="s">
        <v>30</v>
      </c>
      <c r="AO103" s="14" t="s">
        <v>30</v>
      </c>
      <c r="AP103" s="14" t="s">
        <v>30</v>
      </c>
      <c r="AQ103" s="14" t="s">
        <v>30</v>
      </c>
      <c r="AR103" s="14" t="s">
        <v>30</v>
      </c>
      <c r="AS103" s="14" t="s">
        <v>30</v>
      </c>
      <c r="AT103" s="14" t="s">
        <v>30</v>
      </c>
      <c r="AU103" s="110" t="s">
        <v>30</v>
      </c>
      <c r="AV103" s="111"/>
      <c r="AW103" s="111"/>
      <c r="AX103" s="112"/>
      <c r="AY103" s="4">
        <v>0.55000000000000004</v>
      </c>
      <c r="AZ103" s="4"/>
      <c r="BA103" s="105" t="s">
        <v>30</v>
      </c>
      <c r="BB103" s="106">
        <v>1.5</v>
      </c>
      <c r="BC103" s="106">
        <v>1.5</v>
      </c>
      <c r="BD103" s="106">
        <v>1.5</v>
      </c>
      <c r="BE103" s="106">
        <v>1.5</v>
      </c>
      <c r="BF103" s="107">
        <v>1.5</v>
      </c>
      <c r="BG103" s="106">
        <v>1.5</v>
      </c>
    </row>
    <row r="104" spans="1:59" ht="102" x14ac:dyDescent="0.25">
      <c r="A104" s="19" t="s">
        <v>219</v>
      </c>
      <c r="B104" s="19" t="s">
        <v>220</v>
      </c>
      <c r="C104" s="22" t="s">
        <v>221</v>
      </c>
      <c r="D104" s="22" t="s">
        <v>24</v>
      </c>
      <c r="E104" s="77">
        <v>4.83</v>
      </c>
      <c r="F104" s="77"/>
      <c r="G104" s="77"/>
      <c r="H104" s="77"/>
      <c r="I104" s="99">
        <v>1.71</v>
      </c>
      <c r="J104" s="99">
        <v>1.71</v>
      </c>
      <c r="K104" s="99">
        <v>1.71</v>
      </c>
      <c r="L104" s="99">
        <v>1.71</v>
      </c>
      <c r="M104" s="38">
        <f>E104</f>
        <v>4.83</v>
      </c>
      <c r="N104" s="38"/>
      <c r="O104" s="38"/>
      <c r="P104" s="38"/>
      <c r="Q104" s="15">
        <f t="shared" ref="Q104:T105" si="235">I104</f>
        <v>1.71</v>
      </c>
      <c r="R104" s="15">
        <f t="shared" si="235"/>
        <v>1.71</v>
      </c>
      <c r="S104" s="15">
        <f t="shared" si="235"/>
        <v>1.71</v>
      </c>
      <c r="T104" s="15">
        <f t="shared" si="235"/>
        <v>1.71</v>
      </c>
      <c r="U104" s="30">
        <f>M104*105.5%</f>
        <v>5.09565</v>
      </c>
      <c r="V104" s="30"/>
      <c r="W104" s="30"/>
      <c r="X104" s="30"/>
      <c r="Y104" s="7">
        <f t="shared" ref="Y104:AB105" si="236">Q104*105.5%</f>
        <v>1.8040499999999999</v>
      </c>
      <c r="Z104" s="7">
        <f t="shared" si="236"/>
        <v>1.8040499999999999</v>
      </c>
      <c r="AA104" s="7">
        <f t="shared" si="236"/>
        <v>1.8040499999999999</v>
      </c>
      <c r="AB104" s="7">
        <f t="shared" si="236"/>
        <v>1.8040499999999999</v>
      </c>
      <c r="AC104" s="30">
        <f>((ROUND(U104,2))*AK104%)</f>
        <v>5.3906999999999989</v>
      </c>
      <c r="AD104" s="30"/>
      <c r="AE104" s="30"/>
      <c r="AF104" s="30"/>
      <c r="AG104" s="7">
        <f>((ROUND(Y104,2)*AK104%))</f>
        <v>1.9025999999999998</v>
      </c>
      <c r="AH104" s="7">
        <f>((ROUND(Z104,2))*AK104%)</f>
        <v>1.9025999999999998</v>
      </c>
      <c r="AI104" s="7">
        <f>((ROUND(AA104,2))*AK104%)</f>
        <v>1.9025999999999998</v>
      </c>
      <c r="AJ104" s="7">
        <f>((ROUND(AB104,2))*AK104%)</f>
        <v>1.9025999999999998</v>
      </c>
      <c r="AK104" s="109">
        <v>105.7</v>
      </c>
      <c r="AL104" s="109">
        <v>106.5</v>
      </c>
      <c r="AM104" s="60">
        <f>((ROUND(AC104,2))*AL104%)</f>
        <v>5.7403499999999994</v>
      </c>
      <c r="AN104" s="61">
        <f t="shared" ref="AN104" si="237">((ROUND(AD104,2))*AL104%)</f>
        <v>0</v>
      </c>
      <c r="AO104" s="61">
        <f t="shared" ref="AO104" si="238">((ROUND(AE104,2))*AL104%)</f>
        <v>0</v>
      </c>
      <c r="AP104" s="62">
        <f t="shared" ref="AP104" si="239">((ROUND(AF104,2))*AL104%)</f>
        <v>0</v>
      </c>
      <c r="AQ104" s="5">
        <f t="shared" ref="AQ104" si="240">((ROUND(AG104,2))*AL104%)</f>
        <v>2.0234999999999999</v>
      </c>
      <c r="AR104" s="5">
        <f t="shared" ref="AR104" si="241">((ROUND(AH104,2))*AL104%)</f>
        <v>2.0234999999999999</v>
      </c>
      <c r="AS104" s="5">
        <f t="shared" ref="AS104" si="242">((ROUND(AI104,2))*AL104%)</f>
        <v>2.0234999999999999</v>
      </c>
      <c r="AT104" s="5">
        <f t="shared" ref="AT104" si="243">((ROUND(AJ104,2))*AL104%)</f>
        <v>2.0234999999999999</v>
      </c>
      <c r="AU104" s="110">
        <v>1.5</v>
      </c>
      <c r="AV104" s="111"/>
      <c r="AW104" s="111"/>
      <c r="AX104" s="112"/>
      <c r="AY104" s="4">
        <v>0.55000000000000004</v>
      </c>
      <c r="AZ104" s="4"/>
      <c r="BA104" s="105">
        <v>1.5</v>
      </c>
      <c r="BB104" s="106">
        <v>1.5</v>
      </c>
      <c r="BC104" s="106">
        <v>1.5</v>
      </c>
      <c r="BD104" s="106">
        <v>1.5</v>
      </c>
      <c r="BE104" s="106">
        <v>1.5</v>
      </c>
      <c r="BF104" s="107">
        <v>1.5</v>
      </c>
      <c r="BG104" s="106">
        <v>1.5</v>
      </c>
    </row>
    <row r="105" spans="1:59" ht="63.75" x14ac:dyDescent="0.25">
      <c r="A105" s="19" t="s">
        <v>222</v>
      </c>
      <c r="B105" s="19" t="s">
        <v>223</v>
      </c>
      <c r="C105" s="22" t="s">
        <v>224</v>
      </c>
      <c r="D105" s="22" t="s">
        <v>24</v>
      </c>
      <c r="E105" s="77">
        <v>4.83</v>
      </c>
      <c r="F105" s="77"/>
      <c r="G105" s="77"/>
      <c r="H105" s="77"/>
      <c r="I105" s="99">
        <v>1.71</v>
      </c>
      <c r="J105" s="99">
        <v>1.71</v>
      </c>
      <c r="K105" s="99">
        <v>1.71</v>
      </c>
      <c r="L105" s="99">
        <v>1.71</v>
      </c>
      <c r="M105" s="38">
        <f>E105</f>
        <v>4.83</v>
      </c>
      <c r="N105" s="38"/>
      <c r="O105" s="38"/>
      <c r="P105" s="38"/>
      <c r="Q105" s="15">
        <f t="shared" si="235"/>
        <v>1.71</v>
      </c>
      <c r="R105" s="15">
        <f t="shared" si="235"/>
        <v>1.71</v>
      </c>
      <c r="S105" s="15">
        <f t="shared" si="235"/>
        <v>1.71</v>
      </c>
      <c r="T105" s="15">
        <f t="shared" si="235"/>
        <v>1.71</v>
      </c>
      <c r="U105" s="30">
        <f>M105*105.5%</f>
        <v>5.09565</v>
      </c>
      <c r="V105" s="30"/>
      <c r="W105" s="30"/>
      <c r="X105" s="30"/>
      <c r="Y105" s="7">
        <f t="shared" si="236"/>
        <v>1.8040499999999999</v>
      </c>
      <c r="Z105" s="7">
        <f t="shared" si="236"/>
        <v>1.8040499999999999</v>
      </c>
      <c r="AA105" s="7">
        <f t="shared" si="236"/>
        <v>1.8040499999999999</v>
      </c>
      <c r="AB105" s="7">
        <f t="shared" si="236"/>
        <v>1.8040499999999999</v>
      </c>
      <c r="AC105" s="30">
        <f>((ROUND(U105,2))*AK105%)</f>
        <v>5.3906999999999989</v>
      </c>
      <c r="AD105" s="30"/>
      <c r="AE105" s="30"/>
      <c r="AF105" s="30"/>
      <c r="AG105" s="7">
        <f>((ROUND(Y105,2)*AK105%))</f>
        <v>1.9025999999999998</v>
      </c>
      <c r="AH105" s="7">
        <f>((ROUND(Z105,2))*AK105%)</f>
        <v>1.9025999999999998</v>
      </c>
      <c r="AI105" s="7">
        <f>((ROUND(AA105,2))*AK105%)</f>
        <v>1.9025999999999998</v>
      </c>
      <c r="AJ105" s="7">
        <f>((ROUND(AB105,2))*AK105%)</f>
        <v>1.9025999999999998</v>
      </c>
      <c r="AK105" s="109">
        <v>105.7</v>
      </c>
      <c r="AL105" s="109">
        <v>106.5</v>
      </c>
      <c r="AM105" s="60">
        <f>((ROUND(AC105,2))*AL105%)</f>
        <v>5.7403499999999994</v>
      </c>
      <c r="AN105" s="61">
        <f t="shared" ref="AN105" si="244">((ROUND(AD105,2))*AL105%)</f>
        <v>0</v>
      </c>
      <c r="AO105" s="61">
        <f t="shared" ref="AO105" si="245">((ROUND(AE105,2))*AL105%)</f>
        <v>0</v>
      </c>
      <c r="AP105" s="62">
        <f t="shared" ref="AP105" si="246">((ROUND(AF105,2))*AL105%)</f>
        <v>0</v>
      </c>
      <c r="AQ105" s="5">
        <f t="shared" ref="AQ105" si="247">((ROUND(AG105,2))*AL105%)</f>
        <v>2.0234999999999999</v>
      </c>
      <c r="AR105" s="5">
        <f t="shared" ref="AR105" si="248">((ROUND(AH105,2))*AL105%)</f>
        <v>2.0234999999999999</v>
      </c>
      <c r="AS105" s="5">
        <f t="shared" ref="AS105" si="249">((ROUND(AI105,2))*AL105%)</f>
        <v>2.0234999999999999</v>
      </c>
      <c r="AT105" s="5">
        <f t="shared" ref="AT105" si="250">((ROUND(AJ105,2))*AL105%)</f>
        <v>2.0234999999999999</v>
      </c>
      <c r="AU105" s="110">
        <v>1.5</v>
      </c>
      <c r="AV105" s="111"/>
      <c r="AW105" s="111"/>
      <c r="AX105" s="112"/>
      <c r="AY105" s="4">
        <v>0.55000000000000004</v>
      </c>
      <c r="AZ105" s="4"/>
      <c r="BA105" s="105">
        <v>1.5</v>
      </c>
      <c r="BB105" s="106">
        <v>1.5</v>
      </c>
      <c r="BC105" s="106">
        <v>1.5</v>
      </c>
      <c r="BD105" s="106">
        <v>1.5</v>
      </c>
      <c r="BE105" s="106">
        <v>1.5</v>
      </c>
      <c r="BF105" s="107">
        <v>1.5</v>
      </c>
      <c r="BG105" s="106">
        <v>1.5</v>
      </c>
    </row>
    <row r="106" spans="1:59" ht="76.5" x14ac:dyDescent="0.25">
      <c r="A106" s="19" t="s">
        <v>225</v>
      </c>
      <c r="B106" s="19" t="s">
        <v>577</v>
      </c>
      <c r="C106" s="22" t="s">
        <v>226</v>
      </c>
      <c r="D106" s="22" t="s">
        <v>30</v>
      </c>
      <c r="E106" s="92" t="s">
        <v>30</v>
      </c>
      <c r="F106" s="92" t="s">
        <v>30</v>
      </c>
      <c r="G106" s="92" t="s">
        <v>30</v>
      </c>
      <c r="H106" s="92" t="s">
        <v>30</v>
      </c>
      <c r="I106" s="92" t="s">
        <v>30</v>
      </c>
      <c r="J106" s="92" t="s">
        <v>30</v>
      </c>
      <c r="K106" s="92" t="s">
        <v>30</v>
      </c>
      <c r="L106" s="92" t="s">
        <v>30</v>
      </c>
      <c r="M106" s="22" t="s">
        <v>30</v>
      </c>
      <c r="N106" s="22" t="s">
        <v>30</v>
      </c>
      <c r="O106" s="22" t="s">
        <v>30</v>
      </c>
      <c r="P106" s="22" t="s">
        <v>30</v>
      </c>
      <c r="Q106" s="22" t="s">
        <v>30</v>
      </c>
      <c r="R106" s="22" t="s">
        <v>30</v>
      </c>
      <c r="S106" s="22" t="s">
        <v>30</v>
      </c>
      <c r="T106" s="22" t="s">
        <v>30</v>
      </c>
      <c r="U106" s="14" t="s">
        <v>30</v>
      </c>
      <c r="V106" s="14" t="s">
        <v>30</v>
      </c>
      <c r="W106" s="14" t="s">
        <v>30</v>
      </c>
      <c r="X106" s="14" t="s">
        <v>30</v>
      </c>
      <c r="Y106" s="14" t="s">
        <v>30</v>
      </c>
      <c r="Z106" s="14" t="s">
        <v>30</v>
      </c>
      <c r="AA106" s="14" t="s">
        <v>30</v>
      </c>
      <c r="AB106" s="14" t="s">
        <v>30</v>
      </c>
      <c r="AC106" s="14" t="s">
        <v>30</v>
      </c>
      <c r="AD106" s="14" t="s">
        <v>30</v>
      </c>
      <c r="AE106" s="14" t="s">
        <v>30</v>
      </c>
      <c r="AF106" s="14" t="s">
        <v>30</v>
      </c>
      <c r="AG106" s="14" t="s">
        <v>30</v>
      </c>
      <c r="AH106" s="14" t="s">
        <v>30</v>
      </c>
      <c r="AI106" s="14" t="s">
        <v>30</v>
      </c>
      <c r="AJ106" s="14" t="s">
        <v>30</v>
      </c>
      <c r="AK106" s="109">
        <v>105.7</v>
      </c>
      <c r="AL106" s="109">
        <v>106.5</v>
      </c>
      <c r="AM106" s="14" t="s">
        <v>30</v>
      </c>
      <c r="AN106" s="14" t="s">
        <v>30</v>
      </c>
      <c r="AO106" s="14" t="s">
        <v>30</v>
      </c>
      <c r="AP106" s="14" t="s">
        <v>30</v>
      </c>
      <c r="AQ106" s="14" t="s">
        <v>30</v>
      </c>
      <c r="AR106" s="14" t="s">
        <v>30</v>
      </c>
      <c r="AS106" s="14" t="s">
        <v>30</v>
      </c>
      <c r="AT106" s="14" t="s">
        <v>30</v>
      </c>
      <c r="AU106" s="110" t="s">
        <v>30</v>
      </c>
      <c r="AV106" s="111"/>
      <c r="AW106" s="111"/>
      <c r="AX106" s="112"/>
      <c r="AY106" s="4">
        <v>0.55000000000000004</v>
      </c>
      <c r="AZ106" s="4"/>
      <c r="BA106" s="105" t="s">
        <v>30</v>
      </c>
      <c r="BB106" s="106">
        <v>1.5</v>
      </c>
      <c r="BC106" s="106">
        <v>1.5</v>
      </c>
      <c r="BD106" s="106">
        <v>1.5</v>
      </c>
      <c r="BE106" s="106">
        <v>1.5</v>
      </c>
      <c r="BF106" s="107">
        <v>1.5</v>
      </c>
      <c r="BG106" s="106">
        <v>1.5</v>
      </c>
    </row>
    <row r="107" spans="1:59" ht="209.25" customHeight="1" x14ac:dyDescent="0.25">
      <c r="A107" s="19" t="s">
        <v>227</v>
      </c>
      <c r="B107" s="19" t="s">
        <v>228</v>
      </c>
      <c r="C107" s="22" t="s">
        <v>229</v>
      </c>
      <c r="D107" s="22" t="s">
        <v>24</v>
      </c>
      <c r="E107" s="92">
        <v>0.24</v>
      </c>
      <c r="F107" s="92">
        <v>0.55000000000000004</v>
      </c>
      <c r="G107" s="92">
        <v>0.3</v>
      </c>
      <c r="H107" s="99">
        <v>1.55</v>
      </c>
      <c r="I107" s="99">
        <v>1.86</v>
      </c>
      <c r="J107" s="99">
        <v>1.86</v>
      </c>
      <c r="K107" s="99">
        <v>1.86</v>
      </c>
      <c r="L107" s="99">
        <v>1.71</v>
      </c>
      <c r="M107" s="5">
        <v>1.5</v>
      </c>
      <c r="N107" s="15">
        <f t="shared" ref="N107:T109" si="251">F107</f>
        <v>0.55000000000000004</v>
      </c>
      <c r="O107" s="15">
        <f t="shared" si="251"/>
        <v>0.3</v>
      </c>
      <c r="P107" s="15">
        <f t="shared" si="251"/>
        <v>1.55</v>
      </c>
      <c r="Q107" s="15">
        <f t="shared" si="251"/>
        <v>1.86</v>
      </c>
      <c r="R107" s="15">
        <f t="shared" si="251"/>
        <v>1.86</v>
      </c>
      <c r="S107" s="15">
        <f t="shared" si="251"/>
        <v>1.86</v>
      </c>
      <c r="T107" s="15">
        <f t="shared" si="251"/>
        <v>1.71</v>
      </c>
      <c r="U107" s="7">
        <f t="shared" ref="U107:AB109" si="252">M107*105.5%</f>
        <v>1.5825</v>
      </c>
      <c r="V107" s="7">
        <f t="shared" si="252"/>
        <v>0.58025000000000004</v>
      </c>
      <c r="W107" s="7">
        <f t="shared" si="252"/>
        <v>0.31649999999999995</v>
      </c>
      <c r="X107" s="7">
        <f t="shared" si="252"/>
        <v>1.6352499999999999</v>
      </c>
      <c r="Y107" s="7">
        <f t="shared" si="252"/>
        <v>1.9622999999999999</v>
      </c>
      <c r="Z107" s="7">
        <f t="shared" si="252"/>
        <v>1.9622999999999999</v>
      </c>
      <c r="AA107" s="7">
        <f t="shared" si="252"/>
        <v>1.9622999999999999</v>
      </c>
      <c r="AB107" s="7">
        <f t="shared" si="252"/>
        <v>1.8040499999999999</v>
      </c>
      <c r="AC107" s="7">
        <f>((ROUND(U107,2))*AK107%)</f>
        <v>1.6700599999999999</v>
      </c>
      <c r="AD107" s="7">
        <f>((ROUND(V107,2))*AK107%)</f>
        <v>0.61305999999999994</v>
      </c>
      <c r="AE107" s="7">
        <v>1.5</v>
      </c>
      <c r="AF107" s="7">
        <f>((ROUND(X107,2))*AK107%)</f>
        <v>1.7334799999999997</v>
      </c>
      <c r="AG107" s="7">
        <f>((ROUND(Y107,2)*AK107%))</f>
        <v>2.07172</v>
      </c>
      <c r="AH107" s="7">
        <f>((ROUND(Z107,2))*AK107%)</f>
        <v>2.07172</v>
      </c>
      <c r="AI107" s="7">
        <f>((ROUND(AA107,2))*AK107%)</f>
        <v>2.07172</v>
      </c>
      <c r="AJ107" s="7">
        <f>((ROUND(AB107,2))*AK107%)</f>
        <v>1.9025999999999998</v>
      </c>
      <c r="AK107" s="109">
        <v>105.7</v>
      </c>
      <c r="AL107" s="109">
        <v>106.5</v>
      </c>
      <c r="AM107" s="5">
        <f>((ROUND(AC107,2))*AL107%)</f>
        <v>1.7785499999999999</v>
      </c>
      <c r="AN107" s="5">
        <f t="shared" ref="AN107" si="253">((ROUND(AD107,2))*AL107%)</f>
        <v>0.64964999999999995</v>
      </c>
      <c r="AO107" s="5">
        <f t="shared" ref="AO107" si="254">((ROUND(AE107,2))*AL107%)</f>
        <v>1.5974999999999999</v>
      </c>
      <c r="AP107" s="5">
        <f t="shared" ref="AP107" si="255">((ROUND(AF107,2))*AL107%)</f>
        <v>1.8424499999999999</v>
      </c>
      <c r="AQ107" s="5">
        <f t="shared" ref="AQ107" si="256">((ROUND(AG107,2))*AL107%)</f>
        <v>2.2045499999999998</v>
      </c>
      <c r="AR107" s="5">
        <f t="shared" ref="AR107" si="257">((ROUND(AH107,2))*AL107%)</f>
        <v>2.2045499999999998</v>
      </c>
      <c r="AS107" s="5">
        <f t="shared" ref="AS107" si="258">((ROUND(AI107,2))*AL107%)</f>
        <v>2.2045499999999998</v>
      </c>
      <c r="AT107" s="5">
        <f t="shared" ref="AT107" si="259">((ROUND(AJ107,2))*AL107%)</f>
        <v>2.0234999999999999</v>
      </c>
      <c r="AU107" s="110">
        <v>1.5</v>
      </c>
      <c r="AV107" s="111"/>
      <c r="AW107" s="111"/>
      <c r="AX107" s="112"/>
      <c r="AY107" s="4">
        <v>0.55000000000000004</v>
      </c>
      <c r="AZ107" s="4"/>
      <c r="BA107" s="2">
        <v>1.5</v>
      </c>
      <c r="BB107" s="106">
        <v>1.5</v>
      </c>
      <c r="BC107" s="106">
        <v>1.5</v>
      </c>
      <c r="BD107" s="106">
        <v>1.5</v>
      </c>
      <c r="BE107" s="106">
        <v>1.5</v>
      </c>
      <c r="BF107" s="107">
        <v>1.5</v>
      </c>
      <c r="BG107" s="106">
        <v>1.5</v>
      </c>
    </row>
    <row r="108" spans="1:59" ht="102" x14ac:dyDescent="0.25">
      <c r="A108" s="19" t="s">
        <v>230</v>
      </c>
      <c r="B108" s="19" t="s">
        <v>231</v>
      </c>
      <c r="C108" s="22" t="s">
        <v>232</v>
      </c>
      <c r="D108" s="22" t="s">
        <v>24</v>
      </c>
      <c r="E108" s="92">
        <v>0.24</v>
      </c>
      <c r="F108" s="92">
        <v>0.55000000000000004</v>
      </c>
      <c r="G108" s="92">
        <v>0.3</v>
      </c>
      <c r="H108" s="99">
        <v>1.55</v>
      </c>
      <c r="I108" s="99">
        <v>1.86</v>
      </c>
      <c r="J108" s="99">
        <v>1.86</v>
      </c>
      <c r="K108" s="99">
        <v>1.86</v>
      </c>
      <c r="L108" s="99">
        <v>1.71</v>
      </c>
      <c r="M108" s="5">
        <v>1.5</v>
      </c>
      <c r="N108" s="15">
        <f t="shared" si="251"/>
        <v>0.55000000000000004</v>
      </c>
      <c r="O108" s="15">
        <f t="shared" si="251"/>
        <v>0.3</v>
      </c>
      <c r="P108" s="15">
        <f t="shared" si="251"/>
        <v>1.55</v>
      </c>
      <c r="Q108" s="15">
        <f t="shared" si="251"/>
        <v>1.86</v>
      </c>
      <c r="R108" s="15">
        <f t="shared" si="251"/>
        <v>1.86</v>
      </c>
      <c r="S108" s="15">
        <f t="shared" si="251"/>
        <v>1.86</v>
      </c>
      <c r="T108" s="15">
        <f t="shared" si="251"/>
        <v>1.71</v>
      </c>
      <c r="U108" s="7">
        <f t="shared" si="252"/>
        <v>1.5825</v>
      </c>
      <c r="V108" s="7">
        <f t="shared" si="252"/>
        <v>0.58025000000000004</v>
      </c>
      <c r="W108" s="7">
        <f t="shared" si="252"/>
        <v>0.31649999999999995</v>
      </c>
      <c r="X108" s="7">
        <f t="shared" si="252"/>
        <v>1.6352499999999999</v>
      </c>
      <c r="Y108" s="7">
        <f t="shared" si="252"/>
        <v>1.9622999999999999</v>
      </c>
      <c r="Z108" s="7">
        <f t="shared" si="252"/>
        <v>1.9622999999999999</v>
      </c>
      <c r="AA108" s="7">
        <f t="shared" si="252"/>
        <v>1.9622999999999999</v>
      </c>
      <c r="AB108" s="7">
        <f t="shared" si="252"/>
        <v>1.8040499999999999</v>
      </c>
      <c r="AC108" s="7">
        <f>((ROUND(U108,2))*AK108%)</f>
        <v>1.6700599999999999</v>
      </c>
      <c r="AD108" s="7">
        <f>((ROUND(V108,2))*AK108%)</f>
        <v>0.61305999999999994</v>
      </c>
      <c r="AE108" s="7">
        <v>1.5</v>
      </c>
      <c r="AF108" s="7">
        <f>((ROUND(X108,2))*AK108%)</f>
        <v>1.7334799999999997</v>
      </c>
      <c r="AG108" s="7">
        <f>((ROUND(Y108,2)*AK108%))</f>
        <v>2.07172</v>
      </c>
      <c r="AH108" s="7">
        <f>((ROUND(Z108,2))*AK108%)</f>
        <v>2.07172</v>
      </c>
      <c r="AI108" s="7">
        <f>((ROUND(AA108,2))*AK108%)</f>
        <v>2.07172</v>
      </c>
      <c r="AJ108" s="7">
        <f>((ROUND(AB108,2))*AK108%)</f>
        <v>1.9025999999999998</v>
      </c>
      <c r="AK108" s="109">
        <v>105.7</v>
      </c>
      <c r="AL108" s="109">
        <v>106.5</v>
      </c>
      <c r="AM108" s="5">
        <f>((ROUND(AC108,2))*AL108%)</f>
        <v>1.7785499999999999</v>
      </c>
      <c r="AN108" s="5">
        <f t="shared" ref="AN108:AN109" si="260">((ROUND(AD108,2))*AL108%)</f>
        <v>0.64964999999999995</v>
      </c>
      <c r="AO108" s="5">
        <f t="shared" ref="AO108:AO109" si="261">((ROUND(AE108,2))*AL108%)</f>
        <v>1.5974999999999999</v>
      </c>
      <c r="AP108" s="5">
        <f t="shared" ref="AP108:AP109" si="262">((ROUND(AF108,2))*AL108%)</f>
        <v>1.8424499999999999</v>
      </c>
      <c r="AQ108" s="5">
        <f t="shared" ref="AQ108:AQ109" si="263">((ROUND(AG108,2))*AL108%)</f>
        <v>2.2045499999999998</v>
      </c>
      <c r="AR108" s="5">
        <f t="shared" ref="AR108:AR109" si="264">((ROUND(AH108,2))*AL108%)</f>
        <v>2.2045499999999998</v>
      </c>
      <c r="AS108" s="5">
        <f t="shared" ref="AS108:AS109" si="265">((ROUND(AI108,2))*AL108%)</f>
        <v>2.2045499999999998</v>
      </c>
      <c r="AT108" s="5">
        <f t="shared" ref="AT108:AT109" si="266">((ROUND(AJ108,2))*AL108%)</f>
        <v>2.0234999999999999</v>
      </c>
      <c r="AU108" s="110">
        <v>1.5</v>
      </c>
      <c r="AV108" s="111"/>
      <c r="AW108" s="111"/>
      <c r="AX108" s="112"/>
      <c r="AY108" s="4">
        <v>0.55000000000000004</v>
      </c>
      <c r="AZ108" s="4"/>
      <c r="BA108" s="2">
        <v>1.5</v>
      </c>
      <c r="BB108" s="106">
        <v>1.5</v>
      </c>
      <c r="BC108" s="106">
        <v>1.5</v>
      </c>
      <c r="BD108" s="106">
        <v>1.5</v>
      </c>
      <c r="BE108" s="106">
        <v>1.5</v>
      </c>
      <c r="BF108" s="107">
        <v>1.5</v>
      </c>
      <c r="BG108" s="106">
        <v>1.5</v>
      </c>
    </row>
    <row r="109" spans="1:59" ht="115.5" customHeight="1" x14ac:dyDescent="0.25">
      <c r="A109" s="19" t="s">
        <v>233</v>
      </c>
      <c r="B109" s="19" t="s">
        <v>234</v>
      </c>
      <c r="C109" s="22" t="s">
        <v>235</v>
      </c>
      <c r="D109" s="22" t="s">
        <v>24</v>
      </c>
      <c r="E109" s="92">
        <v>0.24</v>
      </c>
      <c r="F109" s="92">
        <v>0.55000000000000004</v>
      </c>
      <c r="G109" s="92">
        <v>0.3</v>
      </c>
      <c r="H109" s="99">
        <v>1.55</v>
      </c>
      <c r="I109" s="99">
        <v>1.86</v>
      </c>
      <c r="J109" s="99">
        <v>1.86</v>
      </c>
      <c r="K109" s="99">
        <v>1.86</v>
      </c>
      <c r="L109" s="99">
        <v>1.71</v>
      </c>
      <c r="M109" s="5">
        <v>1.5</v>
      </c>
      <c r="N109" s="15">
        <f t="shared" si="251"/>
        <v>0.55000000000000004</v>
      </c>
      <c r="O109" s="15">
        <f t="shared" si="251"/>
        <v>0.3</v>
      </c>
      <c r="P109" s="15">
        <f t="shared" si="251"/>
        <v>1.55</v>
      </c>
      <c r="Q109" s="15">
        <f t="shared" si="251"/>
        <v>1.86</v>
      </c>
      <c r="R109" s="15">
        <f t="shared" si="251"/>
        <v>1.86</v>
      </c>
      <c r="S109" s="15">
        <f t="shared" si="251"/>
        <v>1.86</v>
      </c>
      <c r="T109" s="15">
        <f t="shared" si="251"/>
        <v>1.71</v>
      </c>
      <c r="U109" s="7">
        <f t="shared" si="252"/>
        <v>1.5825</v>
      </c>
      <c r="V109" s="7">
        <f t="shared" si="252"/>
        <v>0.58025000000000004</v>
      </c>
      <c r="W109" s="7">
        <f t="shared" si="252"/>
        <v>0.31649999999999995</v>
      </c>
      <c r="X109" s="7">
        <f t="shared" si="252"/>
        <v>1.6352499999999999</v>
      </c>
      <c r="Y109" s="7">
        <f t="shared" si="252"/>
        <v>1.9622999999999999</v>
      </c>
      <c r="Z109" s="7">
        <f t="shared" si="252"/>
        <v>1.9622999999999999</v>
      </c>
      <c r="AA109" s="7">
        <f t="shared" si="252"/>
        <v>1.9622999999999999</v>
      </c>
      <c r="AB109" s="7">
        <f t="shared" si="252"/>
        <v>1.8040499999999999</v>
      </c>
      <c r="AC109" s="7">
        <f>((ROUND(U109,2))*AK109%)</f>
        <v>1.6700599999999999</v>
      </c>
      <c r="AD109" s="7">
        <f>((ROUND(V109,2))*AK109%)</f>
        <v>0.61305999999999994</v>
      </c>
      <c r="AE109" s="7">
        <v>1.5</v>
      </c>
      <c r="AF109" s="7">
        <f>((ROUND(X109,2))*AK109%)</f>
        <v>1.7334799999999997</v>
      </c>
      <c r="AG109" s="7">
        <f>((ROUND(Y109,2)*AK109%))</f>
        <v>2.07172</v>
      </c>
      <c r="AH109" s="7">
        <f>((ROUND(Z109,2))*AK109%)</f>
        <v>2.07172</v>
      </c>
      <c r="AI109" s="7">
        <f>((ROUND(AA109,2))*AK109%)</f>
        <v>2.07172</v>
      </c>
      <c r="AJ109" s="7">
        <f>((ROUND(AB109,2))*AK109%)</f>
        <v>1.9025999999999998</v>
      </c>
      <c r="AK109" s="109">
        <v>105.7</v>
      </c>
      <c r="AL109" s="109">
        <v>106.5</v>
      </c>
      <c r="AM109" s="5">
        <f>((ROUND(AC109,2))*AL109%)</f>
        <v>1.7785499999999999</v>
      </c>
      <c r="AN109" s="5">
        <f t="shared" si="260"/>
        <v>0.64964999999999995</v>
      </c>
      <c r="AO109" s="5">
        <f t="shared" si="261"/>
        <v>1.5974999999999999</v>
      </c>
      <c r="AP109" s="5">
        <f t="shared" si="262"/>
        <v>1.8424499999999999</v>
      </c>
      <c r="AQ109" s="5">
        <f t="shared" si="263"/>
        <v>2.2045499999999998</v>
      </c>
      <c r="AR109" s="5">
        <f t="shared" si="264"/>
        <v>2.2045499999999998</v>
      </c>
      <c r="AS109" s="5">
        <f t="shared" si="265"/>
        <v>2.2045499999999998</v>
      </c>
      <c r="AT109" s="5">
        <f t="shared" si="266"/>
        <v>2.0234999999999999</v>
      </c>
      <c r="AU109" s="110">
        <v>1.5</v>
      </c>
      <c r="AV109" s="111"/>
      <c r="AW109" s="111"/>
      <c r="AX109" s="112"/>
      <c r="AY109" s="4">
        <v>0.55000000000000004</v>
      </c>
      <c r="AZ109" s="4"/>
      <c r="BA109" s="2">
        <v>1.5</v>
      </c>
      <c r="BB109" s="106">
        <v>1.5</v>
      </c>
      <c r="BC109" s="106">
        <v>1.5</v>
      </c>
      <c r="BD109" s="106">
        <v>1.5</v>
      </c>
      <c r="BE109" s="106">
        <v>1.5</v>
      </c>
      <c r="BF109" s="107">
        <v>1.5</v>
      </c>
      <c r="BG109" s="106">
        <v>1.5</v>
      </c>
    </row>
    <row r="110" spans="1:59" ht="114.75" x14ac:dyDescent="0.25">
      <c r="A110" s="19" t="s">
        <v>236</v>
      </c>
      <c r="B110" s="19" t="s">
        <v>578</v>
      </c>
      <c r="C110" s="22" t="s">
        <v>237</v>
      </c>
      <c r="D110" s="22" t="s">
        <v>30</v>
      </c>
      <c r="E110" s="92" t="s">
        <v>30</v>
      </c>
      <c r="F110" s="92" t="s">
        <v>30</v>
      </c>
      <c r="G110" s="92" t="s">
        <v>30</v>
      </c>
      <c r="H110" s="92" t="s">
        <v>30</v>
      </c>
      <c r="I110" s="92" t="s">
        <v>30</v>
      </c>
      <c r="J110" s="92" t="s">
        <v>30</v>
      </c>
      <c r="K110" s="92" t="s">
        <v>30</v>
      </c>
      <c r="L110" s="92" t="s">
        <v>30</v>
      </c>
      <c r="M110" s="22" t="s">
        <v>30</v>
      </c>
      <c r="N110" s="22" t="s">
        <v>30</v>
      </c>
      <c r="O110" s="22" t="s">
        <v>30</v>
      </c>
      <c r="P110" s="22" t="s">
        <v>30</v>
      </c>
      <c r="Q110" s="22" t="s">
        <v>30</v>
      </c>
      <c r="R110" s="22" t="s">
        <v>30</v>
      </c>
      <c r="S110" s="22" t="s">
        <v>30</v>
      </c>
      <c r="T110" s="22" t="s">
        <v>30</v>
      </c>
      <c r="U110" s="14" t="s">
        <v>30</v>
      </c>
      <c r="V110" s="14" t="s">
        <v>30</v>
      </c>
      <c r="W110" s="14" t="s">
        <v>30</v>
      </c>
      <c r="X110" s="14" t="s">
        <v>30</v>
      </c>
      <c r="Y110" s="14" t="s">
        <v>30</v>
      </c>
      <c r="Z110" s="14" t="s">
        <v>30</v>
      </c>
      <c r="AA110" s="14" t="s">
        <v>30</v>
      </c>
      <c r="AB110" s="14" t="s">
        <v>30</v>
      </c>
      <c r="AC110" s="14" t="s">
        <v>30</v>
      </c>
      <c r="AD110" s="14" t="s">
        <v>30</v>
      </c>
      <c r="AE110" s="14" t="s">
        <v>30</v>
      </c>
      <c r="AF110" s="14" t="s">
        <v>30</v>
      </c>
      <c r="AG110" s="14" t="s">
        <v>30</v>
      </c>
      <c r="AH110" s="14" t="s">
        <v>30</v>
      </c>
      <c r="AI110" s="14" t="s">
        <v>30</v>
      </c>
      <c r="AJ110" s="14" t="s">
        <v>30</v>
      </c>
      <c r="AK110" s="109">
        <v>105.7</v>
      </c>
      <c r="AL110" s="109">
        <v>106.5</v>
      </c>
      <c r="AM110" s="14" t="s">
        <v>30</v>
      </c>
      <c r="AN110" s="14" t="s">
        <v>30</v>
      </c>
      <c r="AO110" s="14" t="s">
        <v>30</v>
      </c>
      <c r="AP110" s="14" t="s">
        <v>30</v>
      </c>
      <c r="AQ110" s="14" t="s">
        <v>30</v>
      </c>
      <c r="AR110" s="14" t="s">
        <v>30</v>
      </c>
      <c r="AS110" s="14" t="s">
        <v>30</v>
      </c>
      <c r="AT110" s="14" t="s">
        <v>30</v>
      </c>
      <c r="AU110" s="110" t="s">
        <v>30</v>
      </c>
      <c r="AV110" s="111"/>
      <c r="AW110" s="111"/>
      <c r="AX110" s="112"/>
      <c r="AY110" s="4">
        <v>0.55000000000000004</v>
      </c>
      <c r="AZ110" s="4"/>
      <c r="BA110" s="105" t="s">
        <v>30</v>
      </c>
      <c r="BB110" s="106">
        <v>1.5</v>
      </c>
      <c r="BC110" s="106">
        <v>1.5</v>
      </c>
      <c r="BD110" s="106">
        <v>1.5</v>
      </c>
      <c r="BE110" s="106">
        <v>1.5</v>
      </c>
      <c r="BF110" s="107">
        <v>1.5</v>
      </c>
      <c r="BG110" s="106">
        <v>1.5</v>
      </c>
    </row>
    <row r="111" spans="1:59" ht="51" x14ac:dyDescent="0.25">
      <c r="A111" s="19" t="s">
        <v>238</v>
      </c>
      <c r="B111" s="19" t="s">
        <v>239</v>
      </c>
      <c r="C111" s="22" t="s">
        <v>240</v>
      </c>
      <c r="D111" s="22" t="s">
        <v>24</v>
      </c>
      <c r="E111" s="92">
        <v>0.24</v>
      </c>
      <c r="F111" s="92">
        <v>0.55000000000000004</v>
      </c>
      <c r="G111" s="92">
        <v>0.3</v>
      </c>
      <c r="H111" s="99">
        <v>1.5</v>
      </c>
      <c r="I111" s="99">
        <v>1.86</v>
      </c>
      <c r="J111" s="99">
        <v>1.86</v>
      </c>
      <c r="K111" s="99">
        <v>1.86</v>
      </c>
      <c r="L111" s="99">
        <v>1.71</v>
      </c>
      <c r="M111" s="5">
        <v>1.5</v>
      </c>
      <c r="N111" s="15">
        <f t="shared" ref="N111:T112" si="267">F111</f>
        <v>0.55000000000000004</v>
      </c>
      <c r="O111" s="15">
        <f t="shared" si="267"/>
        <v>0.3</v>
      </c>
      <c r="P111" s="15">
        <f t="shared" si="267"/>
        <v>1.5</v>
      </c>
      <c r="Q111" s="15">
        <f t="shared" si="267"/>
        <v>1.86</v>
      </c>
      <c r="R111" s="15">
        <f t="shared" si="267"/>
        <v>1.86</v>
      </c>
      <c r="S111" s="15">
        <f t="shared" si="267"/>
        <v>1.86</v>
      </c>
      <c r="T111" s="15">
        <f t="shared" si="267"/>
        <v>1.71</v>
      </c>
      <c r="U111" s="7">
        <f t="shared" ref="U111:AB112" si="268">M111*105.5%</f>
        <v>1.5825</v>
      </c>
      <c r="V111" s="7">
        <f t="shared" si="268"/>
        <v>0.58025000000000004</v>
      </c>
      <c r="W111" s="7">
        <f t="shared" si="268"/>
        <v>0.31649999999999995</v>
      </c>
      <c r="X111" s="7">
        <f t="shared" si="268"/>
        <v>1.5825</v>
      </c>
      <c r="Y111" s="7">
        <f t="shared" si="268"/>
        <v>1.9622999999999999</v>
      </c>
      <c r="Z111" s="7">
        <f t="shared" si="268"/>
        <v>1.9622999999999999</v>
      </c>
      <c r="AA111" s="7">
        <f t="shared" si="268"/>
        <v>1.9622999999999999</v>
      </c>
      <c r="AB111" s="7">
        <f t="shared" si="268"/>
        <v>1.8040499999999999</v>
      </c>
      <c r="AC111" s="7">
        <f>((ROUND(U111,2))*AK111%)</f>
        <v>1.6700599999999999</v>
      </c>
      <c r="AD111" s="7">
        <f>((ROUND(V111,2))*AK111%)</f>
        <v>0.61305999999999994</v>
      </c>
      <c r="AE111" s="7">
        <v>1.5</v>
      </c>
      <c r="AF111" s="7">
        <f>((ROUND(X111,2))*AK111%)</f>
        <v>1.6700599999999999</v>
      </c>
      <c r="AG111" s="7">
        <f>((ROUND(Y111,2)*AK111%))</f>
        <v>2.07172</v>
      </c>
      <c r="AH111" s="7">
        <f>((ROUND(Z111,2))*AK111%)</f>
        <v>2.07172</v>
      </c>
      <c r="AI111" s="7">
        <f>((ROUND(AA111,2))*AK111%)</f>
        <v>2.07172</v>
      </c>
      <c r="AJ111" s="7">
        <f>((ROUND(AB111,2))*AK111%)</f>
        <v>1.9025999999999998</v>
      </c>
      <c r="AK111" s="109">
        <v>105.7</v>
      </c>
      <c r="AL111" s="109">
        <v>106.5</v>
      </c>
      <c r="AM111" s="5">
        <f>((ROUND(AC111,2))*AL111%)</f>
        <v>1.7785499999999999</v>
      </c>
      <c r="AN111" s="5">
        <f t="shared" ref="AN111" si="269">((ROUND(AD111,2))*AL111%)</f>
        <v>0.64964999999999995</v>
      </c>
      <c r="AO111" s="5">
        <f t="shared" ref="AO111" si="270">((ROUND(AE111,2))*AL111%)</f>
        <v>1.5974999999999999</v>
      </c>
      <c r="AP111" s="5">
        <f t="shared" ref="AP111" si="271">((ROUND(AF111,2))*AL111%)</f>
        <v>1.7785499999999999</v>
      </c>
      <c r="AQ111" s="5">
        <f t="shared" ref="AQ111" si="272">((ROUND(AG111,2))*AL111%)</f>
        <v>2.2045499999999998</v>
      </c>
      <c r="AR111" s="5">
        <f t="shared" ref="AR111" si="273">((ROUND(AH111,2))*AL111%)</f>
        <v>2.2045499999999998</v>
      </c>
      <c r="AS111" s="5">
        <f t="shared" ref="AS111" si="274">((ROUND(AI111,2))*AL111%)</f>
        <v>2.2045499999999998</v>
      </c>
      <c r="AT111" s="5">
        <f t="shared" ref="AT111" si="275">((ROUND(AJ111,2))*AL111%)</f>
        <v>2.0234999999999999</v>
      </c>
      <c r="AU111" s="110">
        <v>1.5</v>
      </c>
      <c r="AV111" s="111"/>
      <c r="AW111" s="111"/>
      <c r="AX111" s="112"/>
      <c r="AY111" s="4">
        <v>0.55000000000000004</v>
      </c>
      <c r="AZ111" s="4"/>
      <c r="BA111" s="2">
        <v>1.5</v>
      </c>
      <c r="BB111" s="106">
        <v>1.5</v>
      </c>
      <c r="BC111" s="106">
        <v>1.5</v>
      </c>
      <c r="BD111" s="106">
        <v>1.5</v>
      </c>
      <c r="BE111" s="106">
        <v>1.5</v>
      </c>
      <c r="BF111" s="107">
        <v>1.5</v>
      </c>
      <c r="BG111" s="106">
        <v>1.5</v>
      </c>
    </row>
    <row r="112" spans="1:59" ht="153" customHeight="1" x14ac:dyDescent="0.25">
      <c r="A112" s="19" t="s">
        <v>241</v>
      </c>
      <c r="B112" s="19" t="s">
        <v>242</v>
      </c>
      <c r="C112" s="22" t="s">
        <v>243</v>
      </c>
      <c r="D112" s="22" t="s">
        <v>24</v>
      </c>
      <c r="E112" s="92">
        <v>0.24</v>
      </c>
      <c r="F112" s="92">
        <v>0.55000000000000004</v>
      </c>
      <c r="G112" s="92">
        <v>0.3</v>
      </c>
      <c r="H112" s="99">
        <v>1.5</v>
      </c>
      <c r="I112" s="99">
        <v>1.86</v>
      </c>
      <c r="J112" s="99">
        <v>1.86</v>
      </c>
      <c r="K112" s="99">
        <v>1.86</v>
      </c>
      <c r="L112" s="99">
        <v>1.71</v>
      </c>
      <c r="M112" s="5">
        <v>1.5</v>
      </c>
      <c r="N112" s="15">
        <f t="shared" si="267"/>
        <v>0.55000000000000004</v>
      </c>
      <c r="O112" s="15">
        <f t="shared" si="267"/>
        <v>0.3</v>
      </c>
      <c r="P112" s="15">
        <f t="shared" si="267"/>
        <v>1.5</v>
      </c>
      <c r="Q112" s="15">
        <f t="shared" si="267"/>
        <v>1.86</v>
      </c>
      <c r="R112" s="15">
        <f t="shared" si="267"/>
        <v>1.86</v>
      </c>
      <c r="S112" s="15">
        <f t="shared" si="267"/>
        <v>1.86</v>
      </c>
      <c r="T112" s="15">
        <f t="shared" si="267"/>
        <v>1.71</v>
      </c>
      <c r="U112" s="7">
        <f t="shared" si="268"/>
        <v>1.5825</v>
      </c>
      <c r="V112" s="7">
        <f t="shared" si="268"/>
        <v>0.58025000000000004</v>
      </c>
      <c r="W112" s="7">
        <f t="shared" si="268"/>
        <v>0.31649999999999995</v>
      </c>
      <c r="X112" s="7">
        <f t="shared" si="268"/>
        <v>1.5825</v>
      </c>
      <c r="Y112" s="7">
        <f t="shared" si="268"/>
        <v>1.9622999999999999</v>
      </c>
      <c r="Z112" s="7">
        <f t="shared" si="268"/>
        <v>1.9622999999999999</v>
      </c>
      <c r="AA112" s="7">
        <f t="shared" si="268"/>
        <v>1.9622999999999999</v>
      </c>
      <c r="AB112" s="7">
        <f t="shared" si="268"/>
        <v>1.8040499999999999</v>
      </c>
      <c r="AC112" s="7">
        <f>((ROUND(U112,2))*AK112%)</f>
        <v>1.6700599999999999</v>
      </c>
      <c r="AD112" s="7">
        <f>((ROUND(V112,2))*AK112%)</f>
        <v>0.61305999999999994</v>
      </c>
      <c r="AE112" s="7">
        <v>1.5</v>
      </c>
      <c r="AF112" s="7">
        <f>((ROUND(X112,2))*AK112%)</f>
        <v>1.6700599999999999</v>
      </c>
      <c r="AG112" s="7">
        <f>((ROUND(Y112,2)*AK112%))</f>
        <v>2.07172</v>
      </c>
      <c r="AH112" s="7">
        <f>((ROUND(Z112,2))*AK112%)</f>
        <v>2.07172</v>
      </c>
      <c r="AI112" s="7">
        <f>((ROUND(AA112,2))*AK112%)</f>
        <v>2.07172</v>
      </c>
      <c r="AJ112" s="7">
        <f>((ROUND(AB112,2))*AK112%)</f>
        <v>1.9025999999999998</v>
      </c>
      <c r="AK112" s="109">
        <v>105.7</v>
      </c>
      <c r="AL112" s="109">
        <v>106.5</v>
      </c>
      <c r="AM112" s="5">
        <f>((ROUND(AC112,2))*AL112%)</f>
        <v>1.7785499999999999</v>
      </c>
      <c r="AN112" s="5">
        <f t="shared" ref="AN112" si="276">((ROUND(AD112,2))*AL112%)</f>
        <v>0.64964999999999995</v>
      </c>
      <c r="AO112" s="5">
        <f t="shared" ref="AO112" si="277">((ROUND(AE112,2))*AL112%)</f>
        <v>1.5974999999999999</v>
      </c>
      <c r="AP112" s="5">
        <f t="shared" ref="AP112" si="278">((ROUND(AF112,2))*AL112%)</f>
        <v>1.7785499999999999</v>
      </c>
      <c r="AQ112" s="5">
        <f t="shared" ref="AQ112" si="279">((ROUND(AG112,2))*AL112%)</f>
        <v>2.2045499999999998</v>
      </c>
      <c r="AR112" s="5">
        <f t="shared" ref="AR112" si="280">((ROUND(AH112,2))*AL112%)</f>
        <v>2.2045499999999998</v>
      </c>
      <c r="AS112" s="5">
        <f t="shared" ref="AS112" si="281">((ROUND(AI112,2))*AL112%)</f>
        <v>2.2045499999999998</v>
      </c>
      <c r="AT112" s="5">
        <f t="shared" ref="AT112" si="282">((ROUND(AJ112,2))*AL112%)</f>
        <v>2.0234999999999999</v>
      </c>
      <c r="AU112" s="110">
        <v>1.5</v>
      </c>
      <c r="AV112" s="111"/>
      <c r="AW112" s="111"/>
      <c r="AX112" s="112"/>
      <c r="AY112" s="4">
        <v>0.55000000000000004</v>
      </c>
      <c r="AZ112" s="4"/>
      <c r="BA112" s="2">
        <v>1.5</v>
      </c>
      <c r="BB112" s="106">
        <v>1.5</v>
      </c>
      <c r="BC112" s="106">
        <v>1.5</v>
      </c>
      <c r="BD112" s="106">
        <v>1.5</v>
      </c>
      <c r="BE112" s="106">
        <v>1.5</v>
      </c>
      <c r="BF112" s="107">
        <v>1.5</v>
      </c>
      <c r="BG112" s="106">
        <v>1.5</v>
      </c>
    </row>
    <row r="113" spans="1:59" ht="101.25" customHeight="1" x14ac:dyDescent="0.25">
      <c r="A113" s="19" t="s">
        <v>244</v>
      </c>
      <c r="B113" s="19" t="s">
        <v>579</v>
      </c>
      <c r="C113" s="22" t="s">
        <v>245</v>
      </c>
      <c r="D113" s="22" t="s">
        <v>30</v>
      </c>
      <c r="E113" s="92" t="s">
        <v>30</v>
      </c>
      <c r="F113" s="92" t="s">
        <v>30</v>
      </c>
      <c r="G113" s="92" t="s">
        <v>30</v>
      </c>
      <c r="H113" s="92" t="s">
        <v>30</v>
      </c>
      <c r="I113" s="92" t="s">
        <v>30</v>
      </c>
      <c r="J113" s="92" t="s">
        <v>30</v>
      </c>
      <c r="K113" s="92" t="s">
        <v>30</v>
      </c>
      <c r="L113" s="92" t="s">
        <v>30</v>
      </c>
      <c r="M113" s="22" t="s">
        <v>30</v>
      </c>
      <c r="N113" s="22" t="s">
        <v>30</v>
      </c>
      <c r="O113" s="22" t="s">
        <v>30</v>
      </c>
      <c r="P113" s="22" t="s">
        <v>30</v>
      </c>
      <c r="Q113" s="22" t="s">
        <v>30</v>
      </c>
      <c r="R113" s="22" t="s">
        <v>30</v>
      </c>
      <c r="S113" s="22" t="s">
        <v>30</v>
      </c>
      <c r="T113" s="22" t="s">
        <v>30</v>
      </c>
      <c r="U113" s="14" t="s">
        <v>30</v>
      </c>
      <c r="V113" s="14" t="s">
        <v>30</v>
      </c>
      <c r="W113" s="14" t="s">
        <v>30</v>
      </c>
      <c r="X113" s="14" t="s">
        <v>30</v>
      </c>
      <c r="Y113" s="14" t="s">
        <v>30</v>
      </c>
      <c r="Z113" s="14" t="s">
        <v>30</v>
      </c>
      <c r="AA113" s="14" t="s">
        <v>30</v>
      </c>
      <c r="AB113" s="14" t="s">
        <v>30</v>
      </c>
      <c r="AC113" s="14" t="s">
        <v>30</v>
      </c>
      <c r="AD113" s="14" t="s">
        <v>30</v>
      </c>
      <c r="AE113" s="14" t="s">
        <v>30</v>
      </c>
      <c r="AF113" s="14" t="s">
        <v>30</v>
      </c>
      <c r="AG113" s="14" t="s">
        <v>30</v>
      </c>
      <c r="AH113" s="14" t="s">
        <v>30</v>
      </c>
      <c r="AI113" s="14" t="s">
        <v>30</v>
      </c>
      <c r="AJ113" s="14" t="s">
        <v>30</v>
      </c>
      <c r="AK113" s="109">
        <v>105.7</v>
      </c>
      <c r="AL113" s="109">
        <v>106.5</v>
      </c>
      <c r="AM113" s="14" t="s">
        <v>30</v>
      </c>
      <c r="AN113" s="14" t="s">
        <v>30</v>
      </c>
      <c r="AO113" s="14" t="s">
        <v>30</v>
      </c>
      <c r="AP113" s="14" t="s">
        <v>30</v>
      </c>
      <c r="AQ113" s="14" t="s">
        <v>30</v>
      </c>
      <c r="AR113" s="14" t="s">
        <v>30</v>
      </c>
      <c r="AS113" s="14" t="s">
        <v>30</v>
      </c>
      <c r="AT113" s="14" t="s">
        <v>30</v>
      </c>
      <c r="AU113" s="110" t="s">
        <v>30</v>
      </c>
      <c r="AV113" s="111"/>
      <c r="AW113" s="111"/>
      <c r="AX113" s="112"/>
      <c r="AY113" s="4" t="s">
        <v>30</v>
      </c>
      <c r="AZ113" s="4"/>
      <c r="BA113" s="105" t="s">
        <v>30</v>
      </c>
      <c r="BB113" s="106">
        <v>1.5</v>
      </c>
      <c r="BC113" s="106">
        <v>1.5</v>
      </c>
      <c r="BD113" s="106">
        <v>1.5</v>
      </c>
      <c r="BE113" s="106">
        <v>1.5</v>
      </c>
      <c r="BF113" s="107">
        <v>1.5</v>
      </c>
      <c r="BG113" s="106">
        <v>1.5</v>
      </c>
    </row>
    <row r="114" spans="1:59" ht="141.75" customHeight="1" x14ac:dyDescent="0.25">
      <c r="A114" s="19" t="s">
        <v>246</v>
      </c>
      <c r="B114" s="19" t="s">
        <v>247</v>
      </c>
      <c r="C114" s="22" t="s">
        <v>248</v>
      </c>
      <c r="D114" s="22" t="s">
        <v>24</v>
      </c>
      <c r="E114" s="77">
        <v>4.83</v>
      </c>
      <c r="F114" s="77"/>
      <c r="G114" s="77"/>
      <c r="H114" s="77"/>
      <c r="I114" s="99">
        <v>1.71</v>
      </c>
      <c r="J114" s="99">
        <v>1.71</v>
      </c>
      <c r="K114" s="99">
        <v>1.71</v>
      </c>
      <c r="L114" s="99">
        <v>1.71</v>
      </c>
      <c r="M114" s="38">
        <v>4.83</v>
      </c>
      <c r="N114" s="38"/>
      <c r="O114" s="38"/>
      <c r="P114" s="38"/>
      <c r="Q114" s="15">
        <f t="shared" ref="Q114:T118" si="283">I114</f>
        <v>1.71</v>
      </c>
      <c r="R114" s="15">
        <f t="shared" si="283"/>
        <v>1.71</v>
      </c>
      <c r="S114" s="15">
        <f t="shared" si="283"/>
        <v>1.71</v>
      </c>
      <c r="T114" s="15">
        <f t="shared" si="283"/>
        <v>1.71</v>
      </c>
      <c r="U114" s="30">
        <f t="shared" ref="U114:U124" si="284">M114*105.5%</f>
        <v>5.09565</v>
      </c>
      <c r="V114" s="30"/>
      <c r="W114" s="30"/>
      <c r="X114" s="30"/>
      <c r="Y114" s="7">
        <f t="shared" ref="Y114:Y124" si="285">Q114*105.5%</f>
        <v>1.8040499999999999</v>
      </c>
      <c r="Z114" s="7">
        <f t="shared" ref="Z114:Z124" si="286">R114*105.5%</f>
        <v>1.8040499999999999</v>
      </c>
      <c r="AA114" s="7">
        <f t="shared" ref="AA114:AA124" si="287">S114*105.5%</f>
        <v>1.8040499999999999</v>
      </c>
      <c r="AB114" s="7">
        <f t="shared" ref="AB114:AB124" si="288">T114*105.5%</f>
        <v>1.8040499999999999</v>
      </c>
      <c r="AC114" s="30">
        <f>((ROUND(U114,2))*AK114%)</f>
        <v>5.3906999999999989</v>
      </c>
      <c r="AD114" s="30"/>
      <c r="AE114" s="30"/>
      <c r="AF114" s="30"/>
      <c r="AG114" s="7">
        <f>((ROUND(Y114,2)*AK114%))</f>
        <v>1.9025999999999998</v>
      </c>
      <c r="AH114" s="7">
        <f>((ROUND(Z114,2))*AK114%)</f>
        <v>1.9025999999999998</v>
      </c>
      <c r="AI114" s="7">
        <f>((ROUND(AA114,2))*AK114%)</f>
        <v>1.9025999999999998</v>
      </c>
      <c r="AJ114" s="7">
        <f>((ROUND(AB114,2))*AK114%)</f>
        <v>1.9025999999999998</v>
      </c>
      <c r="AK114" s="109">
        <v>105.7</v>
      </c>
      <c r="AL114" s="109">
        <v>106.5</v>
      </c>
      <c r="AM114" s="60">
        <f t="shared" ref="AM114:AM124" si="289">((ROUND(AC114,2))*AL114%)</f>
        <v>5.7403499999999994</v>
      </c>
      <c r="AN114" s="61">
        <f t="shared" ref="AN114" si="290">((ROUND(AD114,2))*AL114%)</f>
        <v>0</v>
      </c>
      <c r="AO114" s="61">
        <f t="shared" ref="AO114" si="291">((ROUND(AE114,2))*AL114%)</f>
        <v>0</v>
      </c>
      <c r="AP114" s="62">
        <f t="shared" ref="AP114" si="292">((ROUND(AF114,2))*AL114%)</f>
        <v>0</v>
      </c>
      <c r="AQ114" s="5">
        <f t="shared" ref="AQ114" si="293">((ROUND(AG114,2))*AL114%)</f>
        <v>2.0234999999999999</v>
      </c>
      <c r="AR114" s="5">
        <f t="shared" ref="AR114" si="294">((ROUND(AH114,2))*AL114%)</f>
        <v>2.0234999999999999</v>
      </c>
      <c r="AS114" s="5">
        <f t="shared" ref="AS114" si="295">((ROUND(AI114,2))*AL114%)</f>
        <v>2.0234999999999999</v>
      </c>
      <c r="AT114" s="5">
        <f t="shared" ref="AT114" si="296">((ROUND(AJ114,2))*AL114%)</f>
        <v>2.0234999999999999</v>
      </c>
      <c r="AU114" s="110">
        <v>1.5</v>
      </c>
      <c r="AV114" s="111"/>
      <c r="AW114" s="111"/>
      <c r="AX114" s="112"/>
      <c r="AY114" s="4">
        <v>1.5</v>
      </c>
      <c r="AZ114" s="4"/>
      <c r="BA114" s="105">
        <v>1.5</v>
      </c>
      <c r="BB114" s="106">
        <v>1.5</v>
      </c>
      <c r="BC114" s="106">
        <v>1.5</v>
      </c>
      <c r="BD114" s="106">
        <v>1.5</v>
      </c>
      <c r="BE114" s="106">
        <v>1.5</v>
      </c>
      <c r="BF114" s="107">
        <v>1.5</v>
      </c>
      <c r="BG114" s="106">
        <v>1.5</v>
      </c>
    </row>
    <row r="115" spans="1:59" ht="63.75" customHeight="1" x14ac:dyDescent="0.25">
      <c r="A115" s="48" t="s">
        <v>249</v>
      </c>
      <c r="B115" s="48" t="s">
        <v>580</v>
      </c>
      <c r="C115" s="114" t="s">
        <v>250</v>
      </c>
      <c r="D115" s="22" t="s">
        <v>251</v>
      </c>
      <c r="E115" s="77">
        <v>4.6500000000000004</v>
      </c>
      <c r="F115" s="77"/>
      <c r="G115" s="77"/>
      <c r="H115" s="77"/>
      <c r="I115" s="99">
        <v>3.99</v>
      </c>
      <c r="J115" s="99">
        <v>2.27</v>
      </c>
      <c r="K115" s="99">
        <v>1.82</v>
      </c>
      <c r="L115" s="99">
        <v>1.71</v>
      </c>
      <c r="M115" s="38">
        <f t="shared" ref="M115:M124" si="297">E115</f>
        <v>4.6500000000000004</v>
      </c>
      <c r="N115" s="38"/>
      <c r="O115" s="38"/>
      <c r="P115" s="38"/>
      <c r="Q115" s="15">
        <f t="shared" si="283"/>
        <v>3.99</v>
      </c>
      <c r="R115" s="15">
        <f t="shared" si="283"/>
        <v>2.27</v>
      </c>
      <c r="S115" s="15">
        <f t="shared" si="283"/>
        <v>1.82</v>
      </c>
      <c r="T115" s="15">
        <f t="shared" si="283"/>
        <v>1.71</v>
      </c>
      <c r="U115" s="30">
        <f t="shared" si="284"/>
        <v>4.9057500000000003</v>
      </c>
      <c r="V115" s="30"/>
      <c r="W115" s="30"/>
      <c r="X115" s="30"/>
      <c r="Y115" s="7">
        <f t="shared" si="285"/>
        <v>4.2094500000000004</v>
      </c>
      <c r="Z115" s="7">
        <f t="shared" si="286"/>
        <v>2.3948499999999999</v>
      </c>
      <c r="AA115" s="7">
        <f t="shared" si="287"/>
        <v>1.9200999999999999</v>
      </c>
      <c r="AB115" s="7">
        <f t="shared" si="288"/>
        <v>1.8040499999999999</v>
      </c>
      <c r="AC115" s="30">
        <f>((ROUND(U115,2))*AK115%)</f>
        <v>5.18987</v>
      </c>
      <c r="AD115" s="30"/>
      <c r="AE115" s="30"/>
      <c r="AF115" s="30"/>
      <c r="AG115" s="7">
        <f>((ROUND(Y115,2)*AK115%))</f>
        <v>4.4499699999999995</v>
      </c>
      <c r="AH115" s="7">
        <f>((ROUND(Z115,2))*AK115%)</f>
        <v>2.52623</v>
      </c>
      <c r="AI115" s="7">
        <f>((ROUND(AA115,2))*AK115%)</f>
        <v>2.0294399999999997</v>
      </c>
      <c r="AJ115" s="7">
        <f>((ROUND(AB115,2))*AK115%)</f>
        <v>1.9025999999999998</v>
      </c>
      <c r="AK115" s="109">
        <v>105.7</v>
      </c>
      <c r="AL115" s="109">
        <v>106.5</v>
      </c>
      <c r="AM115" s="60">
        <f t="shared" si="289"/>
        <v>5.5273500000000002</v>
      </c>
      <c r="AN115" s="61">
        <f t="shared" ref="AN115:AN126" si="298">((ROUND(AD115,2))*AL115%)</f>
        <v>0</v>
      </c>
      <c r="AO115" s="61">
        <f t="shared" ref="AO115:AO126" si="299">((ROUND(AE115,2))*AL115%)</f>
        <v>0</v>
      </c>
      <c r="AP115" s="62">
        <f t="shared" ref="AP115:AP126" si="300">((ROUND(AF115,2))*AL115%)</f>
        <v>0</v>
      </c>
      <c r="AQ115" s="5">
        <f t="shared" ref="AQ115:AQ126" si="301">((ROUND(AG115,2))*AL115%)</f>
        <v>4.7392500000000002</v>
      </c>
      <c r="AR115" s="5">
        <f t="shared" ref="AR115:AR126" si="302">((ROUND(AH115,2))*AL115%)</f>
        <v>2.6944499999999998</v>
      </c>
      <c r="AS115" s="5">
        <f t="shared" ref="AS115:AS126" si="303">((ROUND(AI115,2))*AL115%)</f>
        <v>2.1619499999999996</v>
      </c>
      <c r="AT115" s="5">
        <f t="shared" ref="AT115:AT126" si="304">((ROUND(AJ115,2))*AL115%)</f>
        <v>2.0234999999999999</v>
      </c>
      <c r="AU115" s="110">
        <v>1.5</v>
      </c>
      <c r="AV115" s="111"/>
      <c r="AW115" s="111"/>
      <c r="AX115" s="112"/>
      <c r="AY115" s="4">
        <v>1.5</v>
      </c>
      <c r="AZ115" s="4"/>
      <c r="BA115" s="117">
        <v>1.5</v>
      </c>
      <c r="BB115" s="106">
        <v>1.5</v>
      </c>
      <c r="BC115" s="106">
        <v>1.5</v>
      </c>
      <c r="BD115" s="106">
        <v>1.5</v>
      </c>
      <c r="BE115" s="106">
        <v>1.5</v>
      </c>
      <c r="BF115" s="107">
        <v>1.5</v>
      </c>
      <c r="BG115" s="106">
        <v>1.5</v>
      </c>
    </row>
    <row r="116" spans="1:59" ht="64.5" customHeight="1" x14ac:dyDescent="0.25">
      <c r="A116" s="48"/>
      <c r="B116" s="48"/>
      <c r="C116" s="114"/>
      <c r="D116" s="22" t="s">
        <v>252</v>
      </c>
      <c r="E116" s="77">
        <v>1.91</v>
      </c>
      <c r="F116" s="77"/>
      <c r="G116" s="77"/>
      <c r="H116" s="77"/>
      <c r="I116" s="99">
        <v>1.19</v>
      </c>
      <c r="J116" s="99">
        <v>1.71</v>
      </c>
      <c r="K116" s="99">
        <v>1.71</v>
      </c>
      <c r="L116" s="99">
        <v>1.71</v>
      </c>
      <c r="M116" s="38">
        <f t="shared" si="297"/>
        <v>1.91</v>
      </c>
      <c r="N116" s="38"/>
      <c r="O116" s="38"/>
      <c r="P116" s="38"/>
      <c r="Q116" s="15">
        <f t="shared" si="283"/>
        <v>1.19</v>
      </c>
      <c r="R116" s="15">
        <f t="shared" si="283"/>
        <v>1.71</v>
      </c>
      <c r="S116" s="15">
        <f t="shared" si="283"/>
        <v>1.71</v>
      </c>
      <c r="T116" s="15">
        <f t="shared" si="283"/>
        <v>1.71</v>
      </c>
      <c r="U116" s="30">
        <f t="shared" si="284"/>
        <v>2.01505</v>
      </c>
      <c r="V116" s="30"/>
      <c r="W116" s="30"/>
      <c r="X116" s="30"/>
      <c r="Y116" s="7">
        <f t="shared" si="285"/>
        <v>1.25545</v>
      </c>
      <c r="Z116" s="7">
        <f t="shared" si="286"/>
        <v>1.8040499999999999</v>
      </c>
      <c r="AA116" s="7">
        <f t="shared" si="287"/>
        <v>1.8040499999999999</v>
      </c>
      <c r="AB116" s="7">
        <f t="shared" si="288"/>
        <v>1.8040499999999999</v>
      </c>
      <c r="AC116" s="30">
        <f t="shared" ref="AC116:AC124" si="305">((ROUND(U116,2))*AK116%)</f>
        <v>2.1351399999999998</v>
      </c>
      <c r="AD116" s="30"/>
      <c r="AE116" s="30"/>
      <c r="AF116" s="30"/>
      <c r="AG116" s="7">
        <f t="shared" ref="AG116:AG124" si="306">((ROUND(Y116,2)*AK116%))</f>
        <v>1.33182</v>
      </c>
      <c r="AH116" s="7">
        <f t="shared" ref="AH116:AH124" si="307">((ROUND(Z116,2))*AK116%)</f>
        <v>1.9025999999999998</v>
      </c>
      <c r="AI116" s="7">
        <f t="shared" ref="AI116:AI124" si="308">((ROUND(AA116,2))*AK116%)</f>
        <v>1.9025999999999998</v>
      </c>
      <c r="AJ116" s="7">
        <f t="shared" ref="AJ116:AJ124" si="309">((ROUND(AB116,2))*AK116%)</f>
        <v>1.9025999999999998</v>
      </c>
      <c r="AK116" s="109">
        <v>105.7</v>
      </c>
      <c r="AL116" s="109">
        <v>106.5</v>
      </c>
      <c r="AM116" s="60">
        <f t="shared" si="289"/>
        <v>2.2791000000000001</v>
      </c>
      <c r="AN116" s="61">
        <f t="shared" si="298"/>
        <v>0</v>
      </c>
      <c r="AO116" s="61">
        <f t="shared" si="299"/>
        <v>0</v>
      </c>
      <c r="AP116" s="62">
        <f t="shared" si="300"/>
        <v>0</v>
      </c>
      <c r="AQ116" s="5">
        <f t="shared" si="301"/>
        <v>1.41645</v>
      </c>
      <c r="AR116" s="5">
        <f t="shared" si="302"/>
        <v>2.0234999999999999</v>
      </c>
      <c r="AS116" s="5">
        <f t="shared" si="303"/>
        <v>2.0234999999999999</v>
      </c>
      <c r="AT116" s="5">
        <f t="shared" si="304"/>
        <v>2.0234999999999999</v>
      </c>
      <c r="AU116" s="110">
        <v>1.5</v>
      </c>
      <c r="AV116" s="111"/>
      <c r="AW116" s="111"/>
      <c r="AX116" s="112"/>
      <c r="AY116" s="4">
        <v>1.5</v>
      </c>
      <c r="AZ116" s="4"/>
      <c r="BA116" s="121"/>
      <c r="BB116" s="106">
        <v>1.5</v>
      </c>
      <c r="BC116" s="106">
        <v>1.5</v>
      </c>
      <c r="BD116" s="106">
        <v>1.5</v>
      </c>
      <c r="BE116" s="106">
        <v>1.5</v>
      </c>
      <c r="BF116" s="107">
        <v>1.5</v>
      </c>
      <c r="BG116" s="106">
        <v>1.5</v>
      </c>
    </row>
    <row r="117" spans="1:59" ht="59.25" customHeight="1" x14ac:dyDescent="0.25">
      <c r="A117" s="48" t="s">
        <v>253</v>
      </c>
      <c r="B117" s="48" t="s">
        <v>254</v>
      </c>
      <c r="C117" s="114" t="s">
        <v>255</v>
      </c>
      <c r="D117" s="22" t="s">
        <v>251</v>
      </c>
      <c r="E117" s="77">
        <v>4.6500000000000004</v>
      </c>
      <c r="F117" s="77"/>
      <c r="G117" s="77"/>
      <c r="H117" s="77"/>
      <c r="I117" s="99">
        <v>3.99</v>
      </c>
      <c r="J117" s="99">
        <v>2.27</v>
      </c>
      <c r="K117" s="99">
        <v>1.82</v>
      </c>
      <c r="L117" s="99">
        <v>1.71</v>
      </c>
      <c r="M117" s="38">
        <f t="shared" si="297"/>
        <v>4.6500000000000004</v>
      </c>
      <c r="N117" s="38"/>
      <c r="O117" s="38"/>
      <c r="P117" s="38"/>
      <c r="Q117" s="15">
        <f t="shared" si="283"/>
        <v>3.99</v>
      </c>
      <c r="R117" s="15">
        <f t="shared" si="283"/>
        <v>2.27</v>
      </c>
      <c r="S117" s="15">
        <f t="shared" si="283"/>
        <v>1.82</v>
      </c>
      <c r="T117" s="15">
        <f t="shared" si="283"/>
        <v>1.71</v>
      </c>
      <c r="U117" s="30">
        <f t="shared" si="284"/>
        <v>4.9057500000000003</v>
      </c>
      <c r="V117" s="30"/>
      <c r="W117" s="30"/>
      <c r="X117" s="30"/>
      <c r="Y117" s="7">
        <f t="shared" si="285"/>
        <v>4.2094500000000004</v>
      </c>
      <c r="Z117" s="7">
        <f t="shared" si="286"/>
        <v>2.3948499999999999</v>
      </c>
      <c r="AA117" s="7">
        <f t="shared" si="287"/>
        <v>1.9200999999999999</v>
      </c>
      <c r="AB117" s="7">
        <f t="shared" si="288"/>
        <v>1.8040499999999999</v>
      </c>
      <c r="AC117" s="30">
        <f t="shared" si="305"/>
        <v>5.18987</v>
      </c>
      <c r="AD117" s="30"/>
      <c r="AE117" s="30"/>
      <c r="AF117" s="30"/>
      <c r="AG117" s="7">
        <f t="shared" si="306"/>
        <v>4.4499699999999995</v>
      </c>
      <c r="AH117" s="7">
        <f t="shared" si="307"/>
        <v>2.52623</v>
      </c>
      <c r="AI117" s="7">
        <f t="shared" si="308"/>
        <v>2.0294399999999997</v>
      </c>
      <c r="AJ117" s="7">
        <f t="shared" si="309"/>
        <v>1.9025999999999998</v>
      </c>
      <c r="AK117" s="109">
        <v>105.7</v>
      </c>
      <c r="AL117" s="109">
        <v>106.5</v>
      </c>
      <c r="AM117" s="60">
        <f t="shared" si="289"/>
        <v>5.5273500000000002</v>
      </c>
      <c r="AN117" s="61">
        <f t="shared" si="298"/>
        <v>0</v>
      </c>
      <c r="AO117" s="61">
        <f t="shared" si="299"/>
        <v>0</v>
      </c>
      <c r="AP117" s="62">
        <f t="shared" si="300"/>
        <v>0</v>
      </c>
      <c r="AQ117" s="5">
        <f t="shared" si="301"/>
        <v>4.7392500000000002</v>
      </c>
      <c r="AR117" s="5">
        <f t="shared" si="302"/>
        <v>2.6944499999999998</v>
      </c>
      <c r="AS117" s="5">
        <f t="shared" si="303"/>
        <v>2.1619499999999996</v>
      </c>
      <c r="AT117" s="5">
        <f t="shared" si="304"/>
        <v>2.0234999999999999</v>
      </c>
      <c r="AU117" s="32">
        <v>1.5</v>
      </c>
      <c r="AV117" s="33"/>
      <c r="AW117" s="33"/>
      <c r="AX117" s="34"/>
      <c r="AY117" s="4">
        <v>1.5</v>
      </c>
      <c r="AZ117" s="4"/>
      <c r="BA117" s="117">
        <v>1.5</v>
      </c>
      <c r="BB117" s="106">
        <v>1.5</v>
      </c>
      <c r="BC117" s="106">
        <v>1.5</v>
      </c>
      <c r="BD117" s="106">
        <v>1.5</v>
      </c>
      <c r="BE117" s="106">
        <v>1.5</v>
      </c>
      <c r="BF117" s="107">
        <v>1.5</v>
      </c>
      <c r="BG117" s="106">
        <v>1.5</v>
      </c>
    </row>
    <row r="118" spans="1:59" ht="67.5" customHeight="1" x14ac:dyDescent="0.25">
      <c r="A118" s="48"/>
      <c r="B118" s="48"/>
      <c r="C118" s="114"/>
      <c r="D118" s="22" t="s">
        <v>252</v>
      </c>
      <c r="E118" s="77">
        <v>1.91</v>
      </c>
      <c r="F118" s="77"/>
      <c r="G118" s="77"/>
      <c r="H118" s="77"/>
      <c r="I118" s="99">
        <v>1.19</v>
      </c>
      <c r="J118" s="99">
        <v>1.71</v>
      </c>
      <c r="K118" s="99">
        <v>1.71</v>
      </c>
      <c r="L118" s="99">
        <v>1.71</v>
      </c>
      <c r="M118" s="38">
        <f t="shared" si="297"/>
        <v>1.91</v>
      </c>
      <c r="N118" s="38"/>
      <c r="O118" s="38"/>
      <c r="P118" s="38"/>
      <c r="Q118" s="15">
        <f t="shared" si="283"/>
        <v>1.19</v>
      </c>
      <c r="R118" s="15">
        <f t="shared" si="283"/>
        <v>1.71</v>
      </c>
      <c r="S118" s="15">
        <f t="shared" si="283"/>
        <v>1.71</v>
      </c>
      <c r="T118" s="15">
        <f t="shared" si="283"/>
        <v>1.71</v>
      </c>
      <c r="U118" s="30">
        <f t="shared" si="284"/>
        <v>2.01505</v>
      </c>
      <c r="V118" s="30"/>
      <c r="W118" s="30"/>
      <c r="X118" s="30"/>
      <c r="Y118" s="7">
        <f t="shared" si="285"/>
        <v>1.25545</v>
      </c>
      <c r="Z118" s="7">
        <f t="shared" si="286"/>
        <v>1.8040499999999999</v>
      </c>
      <c r="AA118" s="7">
        <f t="shared" si="287"/>
        <v>1.8040499999999999</v>
      </c>
      <c r="AB118" s="7">
        <f t="shared" si="288"/>
        <v>1.8040499999999999</v>
      </c>
      <c r="AC118" s="30">
        <f t="shared" si="305"/>
        <v>2.1351399999999998</v>
      </c>
      <c r="AD118" s="30"/>
      <c r="AE118" s="30"/>
      <c r="AF118" s="30"/>
      <c r="AG118" s="7">
        <f t="shared" si="306"/>
        <v>1.33182</v>
      </c>
      <c r="AH118" s="7">
        <f t="shared" si="307"/>
        <v>1.9025999999999998</v>
      </c>
      <c r="AI118" s="7">
        <f t="shared" si="308"/>
        <v>1.9025999999999998</v>
      </c>
      <c r="AJ118" s="7">
        <f t="shared" si="309"/>
        <v>1.9025999999999998</v>
      </c>
      <c r="AK118" s="109">
        <v>105.7</v>
      </c>
      <c r="AL118" s="109">
        <v>106.5</v>
      </c>
      <c r="AM118" s="60">
        <f t="shared" si="289"/>
        <v>2.2791000000000001</v>
      </c>
      <c r="AN118" s="61">
        <f t="shared" si="298"/>
        <v>0</v>
      </c>
      <c r="AO118" s="61">
        <f t="shared" si="299"/>
        <v>0</v>
      </c>
      <c r="AP118" s="62">
        <f t="shared" si="300"/>
        <v>0</v>
      </c>
      <c r="AQ118" s="5">
        <f t="shared" si="301"/>
        <v>1.41645</v>
      </c>
      <c r="AR118" s="5">
        <f t="shared" si="302"/>
        <v>2.0234999999999999</v>
      </c>
      <c r="AS118" s="5">
        <f t="shared" si="303"/>
        <v>2.0234999999999999</v>
      </c>
      <c r="AT118" s="5">
        <f t="shared" si="304"/>
        <v>2.0234999999999999</v>
      </c>
      <c r="AU118" s="35"/>
      <c r="AV118" s="36"/>
      <c r="AW118" s="36"/>
      <c r="AX118" s="37"/>
      <c r="AY118" s="188">
        <v>1.5</v>
      </c>
      <c r="AZ118" s="188"/>
      <c r="BA118" s="121"/>
      <c r="BB118" s="106">
        <v>1.5</v>
      </c>
      <c r="BC118" s="106">
        <v>1.5</v>
      </c>
      <c r="BD118" s="106">
        <v>1.5</v>
      </c>
      <c r="BE118" s="106">
        <v>1.5</v>
      </c>
      <c r="BF118" s="107">
        <v>1</v>
      </c>
      <c r="BG118" s="106">
        <v>1.5</v>
      </c>
    </row>
    <row r="119" spans="1:59" ht="39" customHeight="1" x14ac:dyDescent="0.25">
      <c r="A119" s="48" t="s">
        <v>256</v>
      </c>
      <c r="B119" s="48" t="s">
        <v>257</v>
      </c>
      <c r="C119" s="114" t="s">
        <v>258</v>
      </c>
      <c r="D119" s="22" t="s">
        <v>251</v>
      </c>
      <c r="E119" s="77">
        <v>4.6500000000000004</v>
      </c>
      <c r="F119" s="77"/>
      <c r="G119" s="77"/>
      <c r="H119" s="77"/>
      <c r="I119" s="99">
        <v>3.99</v>
      </c>
      <c r="J119" s="99">
        <v>2.27</v>
      </c>
      <c r="K119" s="99">
        <v>1.82</v>
      </c>
      <c r="L119" s="99">
        <v>1.71</v>
      </c>
      <c r="M119" s="38">
        <f t="shared" si="297"/>
        <v>4.6500000000000004</v>
      </c>
      <c r="N119" s="38"/>
      <c r="O119" s="38"/>
      <c r="P119" s="38"/>
      <c r="Q119" s="5">
        <v>4.1399999999999997</v>
      </c>
      <c r="R119" s="15">
        <f t="shared" ref="R119:T124" si="310">J119</f>
        <v>2.27</v>
      </c>
      <c r="S119" s="15">
        <f t="shared" si="310"/>
        <v>1.82</v>
      </c>
      <c r="T119" s="15">
        <f t="shared" si="310"/>
        <v>1.71</v>
      </c>
      <c r="U119" s="30">
        <f t="shared" si="284"/>
        <v>4.9057500000000003</v>
      </c>
      <c r="V119" s="30"/>
      <c r="W119" s="30"/>
      <c r="X119" s="30"/>
      <c r="Y119" s="7">
        <f t="shared" si="285"/>
        <v>4.3676999999999992</v>
      </c>
      <c r="Z119" s="7">
        <f t="shared" si="286"/>
        <v>2.3948499999999999</v>
      </c>
      <c r="AA119" s="7">
        <f t="shared" si="287"/>
        <v>1.9200999999999999</v>
      </c>
      <c r="AB119" s="7">
        <f t="shared" si="288"/>
        <v>1.8040499999999999</v>
      </c>
      <c r="AC119" s="30">
        <f t="shared" si="305"/>
        <v>5.18987</v>
      </c>
      <c r="AD119" s="30"/>
      <c r="AE119" s="30"/>
      <c r="AF119" s="30"/>
      <c r="AG119" s="7">
        <f t="shared" si="306"/>
        <v>4.6190899999999999</v>
      </c>
      <c r="AH119" s="7">
        <f t="shared" si="307"/>
        <v>2.52623</v>
      </c>
      <c r="AI119" s="7">
        <f t="shared" si="308"/>
        <v>2.0294399999999997</v>
      </c>
      <c r="AJ119" s="7">
        <f t="shared" si="309"/>
        <v>1.9025999999999998</v>
      </c>
      <c r="AK119" s="109">
        <v>105.7</v>
      </c>
      <c r="AL119" s="109">
        <v>106.5</v>
      </c>
      <c r="AM119" s="60">
        <f t="shared" si="289"/>
        <v>5.5273500000000002</v>
      </c>
      <c r="AN119" s="61">
        <f t="shared" si="298"/>
        <v>0</v>
      </c>
      <c r="AO119" s="61">
        <f t="shared" si="299"/>
        <v>0</v>
      </c>
      <c r="AP119" s="62">
        <f t="shared" si="300"/>
        <v>0</v>
      </c>
      <c r="AQ119" s="5">
        <f t="shared" si="301"/>
        <v>4.9203000000000001</v>
      </c>
      <c r="AR119" s="5">
        <f t="shared" si="302"/>
        <v>2.6944499999999998</v>
      </c>
      <c r="AS119" s="5">
        <f t="shared" si="303"/>
        <v>2.1619499999999996</v>
      </c>
      <c r="AT119" s="5">
        <f t="shared" si="304"/>
        <v>2.0234999999999999</v>
      </c>
      <c r="AU119" s="32">
        <v>1.5</v>
      </c>
      <c r="AV119" s="33"/>
      <c r="AW119" s="33"/>
      <c r="AX119" s="34"/>
      <c r="AY119" s="116">
        <v>1.5</v>
      </c>
      <c r="AZ119" s="116">
        <v>1.5</v>
      </c>
      <c r="BA119" s="49">
        <v>1.5</v>
      </c>
      <c r="BB119" s="106" t="s">
        <v>30</v>
      </c>
      <c r="BC119" s="106" t="s">
        <v>30</v>
      </c>
      <c r="BD119" s="106" t="s">
        <v>30</v>
      </c>
      <c r="BE119" s="106" t="s">
        <v>30</v>
      </c>
      <c r="BF119" s="189">
        <v>1.5</v>
      </c>
      <c r="BG119" s="106" t="s">
        <v>30</v>
      </c>
    </row>
    <row r="120" spans="1:59" ht="39" customHeight="1" x14ac:dyDescent="0.25">
      <c r="A120" s="48"/>
      <c r="B120" s="48"/>
      <c r="C120" s="114"/>
      <c r="D120" s="22" t="s">
        <v>252</v>
      </c>
      <c r="E120" s="77">
        <v>1.91</v>
      </c>
      <c r="F120" s="77"/>
      <c r="G120" s="77"/>
      <c r="H120" s="77"/>
      <c r="I120" s="99">
        <v>1.19</v>
      </c>
      <c r="J120" s="99">
        <v>1.71</v>
      </c>
      <c r="K120" s="99">
        <v>1.71</v>
      </c>
      <c r="L120" s="99">
        <v>1.71</v>
      </c>
      <c r="M120" s="38">
        <f t="shared" si="297"/>
        <v>1.91</v>
      </c>
      <c r="N120" s="38"/>
      <c r="O120" s="38"/>
      <c r="P120" s="38"/>
      <c r="Q120" s="5">
        <v>4.1399999999999997</v>
      </c>
      <c r="R120" s="15">
        <f t="shared" si="310"/>
        <v>1.71</v>
      </c>
      <c r="S120" s="15">
        <f t="shared" si="310"/>
        <v>1.71</v>
      </c>
      <c r="T120" s="15">
        <f t="shared" si="310"/>
        <v>1.71</v>
      </c>
      <c r="U120" s="30">
        <f t="shared" si="284"/>
        <v>2.01505</v>
      </c>
      <c r="V120" s="30"/>
      <c r="W120" s="30"/>
      <c r="X120" s="30"/>
      <c r="Y120" s="7">
        <f t="shared" si="285"/>
        <v>4.3676999999999992</v>
      </c>
      <c r="Z120" s="7">
        <f t="shared" si="286"/>
        <v>1.8040499999999999</v>
      </c>
      <c r="AA120" s="7">
        <f t="shared" si="287"/>
        <v>1.8040499999999999</v>
      </c>
      <c r="AB120" s="7">
        <f t="shared" si="288"/>
        <v>1.8040499999999999</v>
      </c>
      <c r="AC120" s="30">
        <f t="shared" si="305"/>
        <v>2.1351399999999998</v>
      </c>
      <c r="AD120" s="30"/>
      <c r="AE120" s="30"/>
      <c r="AF120" s="30"/>
      <c r="AG120" s="7">
        <f t="shared" si="306"/>
        <v>4.6190899999999999</v>
      </c>
      <c r="AH120" s="7">
        <f>((ROUND(Z120,2))*AK120%)</f>
        <v>1.9025999999999998</v>
      </c>
      <c r="AI120" s="7">
        <f>((ROUND(AA120,2))*AK120%)</f>
        <v>1.9025999999999998</v>
      </c>
      <c r="AJ120" s="7">
        <f>((ROUND(AB120,2))*AK120%)</f>
        <v>1.9025999999999998</v>
      </c>
      <c r="AK120" s="109">
        <v>105.7</v>
      </c>
      <c r="AL120" s="109">
        <v>106.5</v>
      </c>
      <c r="AM120" s="60">
        <f t="shared" si="289"/>
        <v>2.2791000000000001</v>
      </c>
      <c r="AN120" s="61">
        <f t="shared" si="298"/>
        <v>0</v>
      </c>
      <c r="AO120" s="61">
        <f t="shared" si="299"/>
        <v>0</v>
      </c>
      <c r="AP120" s="62">
        <f t="shared" si="300"/>
        <v>0</v>
      </c>
      <c r="AQ120" s="5">
        <f t="shared" si="301"/>
        <v>4.9203000000000001</v>
      </c>
      <c r="AR120" s="5">
        <f t="shared" si="302"/>
        <v>2.0234999999999999</v>
      </c>
      <c r="AS120" s="5">
        <f t="shared" si="303"/>
        <v>2.0234999999999999</v>
      </c>
      <c r="AT120" s="5">
        <f t="shared" si="304"/>
        <v>2.0234999999999999</v>
      </c>
      <c r="AU120" s="35"/>
      <c r="AV120" s="36"/>
      <c r="AW120" s="36"/>
      <c r="AX120" s="37"/>
      <c r="AY120" s="120"/>
      <c r="AZ120" s="120"/>
      <c r="BA120" s="51"/>
      <c r="BB120" s="106">
        <v>1.5</v>
      </c>
      <c r="BC120" s="106">
        <v>1.5</v>
      </c>
      <c r="BD120" s="106">
        <v>1.5</v>
      </c>
      <c r="BE120" s="106">
        <v>1.5</v>
      </c>
      <c r="BF120" s="167">
        <v>1</v>
      </c>
      <c r="BG120" s="106">
        <v>1.5</v>
      </c>
    </row>
    <row r="121" spans="1:59" ht="51" x14ac:dyDescent="0.25">
      <c r="A121" s="19" t="s">
        <v>259</v>
      </c>
      <c r="B121" s="19" t="s">
        <v>260</v>
      </c>
      <c r="C121" s="22" t="s">
        <v>261</v>
      </c>
      <c r="D121" s="22" t="s">
        <v>24</v>
      </c>
      <c r="E121" s="77">
        <v>4.83</v>
      </c>
      <c r="F121" s="77"/>
      <c r="G121" s="77"/>
      <c r="H121" s="77"/>
      <c r="I121" s="99">
        <v>1.71</v>
      </c>
      <c r="J121" s="99">
        <v>1.71</v>
      </c>
      <c r="K121" s="99">
        <v>1.71</v>
      </c>
      <c r="L121" s="99">
        <v>1.71</v>
      </c>
      <c r="M121" s="38">
        <f t="shared" si="297"/>
        <v>4.83</v>
      </c>
      <c r="N121" s="38"/>
      <c r="O121" s="38"/>
      <c r="P121" s="38"/>
      <c r="Q121" s="15">
        <f>I121</f>
        <v>1.71</v>
      </c>
      <c r="R121" s="15">
        <f t="shared" si="310"/>
        <v>1.71</v>
      </c>
      <c r="S121" s="15">
        <f t="shared" si="310"/>
        <v>1.71</v>
      </c>
      <c r="T121" s="15">
        <f t="shared" si="310"/>
        <v>1.71</v>
      </c>
      <c r="U121" s="30">
        <f t="shared" si="284"/>
        <v>5.09565</v>
      </c>
      <c r="V121" s="30"/>
      <c r="W121" s="30"/>
      <c r="X121" s="30"/>
      <c r="Y121" s="7">
        <f t="shared" si="285"/>
        <v>1.8040499999999999</v>
      </c>
      <c r="Z121" s="7">
        <f t="shared" si="286"/>
        <v>1.8040499999999999</v>
      </c>
      <c r="AA121" s="7">
        <f t="shared" si="287"/>
        <v>1.8040499999999999</v>
      </c>
      <c r="AB121" s="7">
        <f t="shared" si="288"/>
        <v>1.8040499999999999</v>
      </c>
      <c r="AC121" s="30">
        <f t="shared" si="305"/>
        <v>5.3906999999999989</v>
      </c>
      <c r="AD121" s="30"/>
      <c r="AE121" s="30"/>
      <c r="AF121" s="30"/>
      <c r="AG121" s="7">
        <f t="shared" si="306"/>
        <v>1.9025999999999998</v>
      </c>
      <c r="AH121" s="7">
        <f t="shared" si="307"/>
        <v>1.9025999999999998</v>
      </c>
      <c r="AI121" s="7">
        <f t="shared" si="308"/>
        <v>1.9025999999999998</v>
      </c>
      <c r="AJ121" s="7">
        <f t="shared" si="309"/>
        <v>1.9025999999999998</v>
      </c>
      <c r="AK121" s="109">
        <v>105.7</v>
      </c>
      <c r="AL121" s="109">
        <v>106.5</v>
      </c>
      <c r="AM121" s="60">
        <f t="shared" si="289"/>
        <v>5.7403499999999994</v>
      </c>
      <c r="AN121" s="61">
        <f t="shared" si="298"/>
        <v>0</v>
      </c>
      <c r="AO121" s="61">
        <f t="shared" si="299"/>
        <v>0</v>
      </c>
      <c r="AP121" s="62">
        <f t="shared" si="300"/>
        <v>0</v>
      </c>
      <c r="AQ121" s="5">
        <f t="shared" si="301"/>
        <v>2.0234999999999999</v>
      </c>
      <c r="AR121" s="5">
        <f t="shared" si="302"/>
        <v>2.0234999999999999</v>
      </c>
      <c r="AS121" s="5">
        <f t="shared" si="303"/>
        <v>2.0234999999999999</v>
      </c>
      <c r="AT121" s="5">
        <f t="shared" si="304"/>
        <v>2.0234999999999999</v>
      </c>
      <c r="AU121" s="124">
        <v>1.5</v>
      </c>
      <c r="AV121" s="124"/>
      <c r="AW121" s="124"/>
      <c r="AX121" s="124"/>
      <c r="AY121" s="4">
        <v>0.56999999999999995</v>
      </c>
      <c r="AZ121" s="4"/>
      <c r="BA121" s="105">
        <v>1.5</v>
      </c>
      <c r="BB121" s="106">
        <v>1.5</v>
      </c>
      <c r="BC121" s="106">
        <v>1.5</v>
      </c>
      <c r="BD121" s="106">
        <v>1.5</v>
      </c>
      <c r="BE121" s="106">
        <v>1.5</v>
      </c>
      <c r="BF121" s="107">
        <v>1.5</v>
      </c>
      <c r="BG121" s="190">
        <v>1.5</v>
      </c>
    </row>
    <row r="122" spans="1:59" ht="38.25" x14ac:dyDescent="0.25">
      <c r="A122" s="48" t="s">
        <v>262</v>
      </c>
      <c r="B122" s="48" t="s">
        <v>263</v>
      </c>
      <c r="C122" s="114" t="s">
        <v>264</v>
      </c>
      <c r="D122" s="22" t="s">
        <v>251</v>
      </c>
      <c r="E122" s="77">
        <v>4.6500000000000004</v>
      </c>
      <c r="F122" s="77"/>
      <c r="G122" s="77"/>
      <c r="H122" s="77"/>
      <c r="I122" s="99">
        <v>3.99</v>
      </c>
      <c r="J122" s="99">
        <v>2.27</v>
      </c>
      <c r="K122" s="99">
        <v>1.82</v>
      </c>
      <c r="L122" s="99">
        <v>1.71</v>
      </c>
      <c r="M122" s="38">
        <f t="shared" si="297"/>
        <v>4.6500000000000004</v>
      </c>
      <c r="N122" s="38"/>
      <c r="O122" s="38"/>
      <c r="P122" s="38"/>
      <c r="Q122" s="15">
        <f>I122</f>
        <v>3.99</v>
      </c>
      <c r="R122" s="15">
        <f t="shared" si="310"/>
        <v>2.27</v>
      </c>
      <c r="S122" s="15">
        <f t="shared" si="310"/>
        <v>1.82</v>
      </c>
      <c r="T122" s="15">
        <f t="shared" si="310"/>
        <v>1.71</v>
      </c>
      <c r="U122" s="30">
        <f t="shared" si="284"/>
        <v>4.9057500000000003</v>
      </c>
      <c r="V122" s="30"/>
      <c r="W122" s="30"/>
      <c r="X122" s="30"/>
      <c r="Y122" s="7">
        <f t="shared" si="285"/>
        <v>4.2094500000000004</v>
      </c>
      <c r="Z122" s="7">
        <f t="shared" si="286"/>
        <v>2.3948499999999999</v>
      </c>
      <c r="AA122" s="7">
        <f t="shared" si="287"/>
        <v>1.9200999999999999</v>
      </c>
      <c r="AB122" s="7">
        <f t="shared" si="288"/>
        <v>1.8040499999999999</v>
      </c>
      <c r="AC122" s="30">
        <f t="shared" si="305"/>
        <v>5.18987</v>
      </c>
      <c r="AD122" s="30"/>
      <c r="AE122" s="30"/>
      <c r="AF122" s="30"/>
      <c r="AG122" s="7">
        <f t="shared" si="306"/>
        <v>4.4499699999999995</v>
      </c>
      <c r="AH122" s="7">
        <f t="shared" si="307"/>
        <v>2.52623</v>
      </c>
      <c r="AI122" s="7">
        <f t="shared" si="308"/>
        <v>2.0294399999999997</v>
      </c>
      <c r="AJ122" s="7">
        <f t="shared" si="309"/>
        <v>1.9025999999999998</v>
      </c>
      <c r="AK122" s="109">
        <v>105.7</v>
      </c>
      <c r="AL122" s="109">
        <v>106.5</v>
      </c>
      <c r="AM122" s="60">
        <f t="shared" si="289"/>
        <v>5.5273500000000002</v>
      </c>
      <c r="AN122" s="61">
        <f t="shared" si="298"/>
        <v>0</v>
      </c>
      <c r="AO122" s="61">
        <f t="shared" si="299"/>
        <v>0</v>
      </c>
      <c r="AP122" s="62">
        <f t="shared" si="300"/>
        <v>0</v>
      </c>
      <c r="AQ122" s="5">
        <f t="shared" si="301"/>
        <v>4.7392500000000002</v>
      </c>
      <c r="AR122" s="5">
        <f t="shared" si="302"/>
        <v>2.6944499999999998</v>
      </c>
      <c r="AS122" s="5">
        <f t="shared" si="303"/>
        <v>2.1619499999999996</v>
      </c>
      <c r="AT122" s="5">
        <f t="shared" si="304"/>
        <v>2.0234999999999999</v>
      </c>
      <c r="AU122" s="124">
        <v>1.5</v>
      </c>
      <c r="AV122" s="124"/>
      <c r="AW122" s="124"/>
      <c r="AX122" s="124"/>
      <c r="AY122" s="4">
        <v>1.5</v>
      </c>
      <c r="AZ122" s="4"/>
      <c r="BA122" s="125">
        <v>1.5</v>
      </c>
      <c r="BB122" s="113">
        <v>1.5</v>
      </c>
      <c r="BC122" s="113">
        <v>1.5</v>
      </c>
      <c r="BD122" s="113">
        <v>1.5</v>
      </c>
      <c r="BE122" s="113">
        <v>1.5</v>
      </c>
      <c r="BF122" s="107">
        <v>1.5</v>
      </c>
      <c r="BG122" s="126">
        <v>1.5</v>
      </c>
    </row>
    <row r="123" spans="1:59" ht="38.25" x14ac:dyDescent="0.25">
      <c r="A123" s="48"/>
      <c r="B123" s="48"/>
      <c r="C123" s="114"/>
      <c r="D123" s="22" t="s">
        <v>252</v>
      </c>
      <c r="E123" s="77">
        <v>1.91</v>
      </c>
      <c r="F123" s="77"/>
      <c r="G123" s="77"/>
      <c r="H123" s="77"/>
      <c r="I123" s="99">
        <v>1.19</v>
      </c>
      <c r="J123" s="99">
        <v>1.71</v>
      </c>
      <c r="K123" s="99">
        <v>1.71</v>
      </c>
      <c r="L123" s="99">
        <v>1.71</v>
      </c>
      <c r="M123" s="38">
        <f t="shared" si="297"/>
        <v>1.91</v>
      </c>
      <c r="N123" s="38"/>
      <c r="O123" s="38"/>
      <c r="P123" s="38"/>
      <c r="Q123" s="15">
        <f>I123</f>
        <v>1.19</v>
      </c>
      <c r="R123" s="15">
        <f t="shared" si="310"/>
        <v>1.71</v>
      </c>
      <c r="S123" s="15">
        <f t="shared" si="310"/>
        <v>1.71</v>
      </c>
      <c r="T123" s="15">
        <f t="shared" si="310"/>
        <v>1.71</v>
      </c>
      <c r="U123" s="30">
        <f t="shared" si="284"/>
        <v>2.01505</v>
      </c>
      <c r="V123" s="30"/>
      <c r="W123" s="30"/>
      <c r="X123" s="30"/>
      <c r="Y123" s="7">
        <f t="shared" si="285"/>
        <v>1.25545</v>
      </c>
      <c r="Z123" s="7">
        <f t="shared" si="286"/>
        <v>1.8040499999999999</v>
      </c>
      <c r="AA123" s="7">
        <f t="shared" si="287"/>
        <v>1.8040499999999999</v>
      </c>
      <c r="AB123" s="7">
        <f t="shared" si="288"/>
        <v>1.8040499999999999</v>
      </c>
      <c r="AC123" s="30">
        <f t="shared" si="305"/>
        <v>2.1351399999999998</v>
      </c>
      <c r="AD123" s="30"/>
      <c r="AE123" s="30"/>
      <c r="AF123" s="30"/>
      <c r="AG123" s="7">
        <f t="shared" si="306"/>
        <v>1.33182</v>
      </c>
      <c r="AH123" s="7">
        <f t="shared" si="307"/>
        <v>1.9025999999999998</v>
      </c>
      <c r="AI123" s="7">
        <f t="shared" si="308"/>
        <v>1.9025999999999998</v>
      </c>
      <c r="AJ123" s="7">
        <f t="shared" si="309"/>
        <v>1.9025999999999998</v>
      </c>
      <c r="AK123" s="109">
        <v>105.7</v>
      </c>
      <c r="AL123" s="109">
        <v>106.5</v>
      </c>
      <c r="AM123" s="60">
        <f t="shared" si="289"/>
        <v>2.2791000000000001</v>
      </c>
      <c r="AN123" s="61">
        <f t="shared" si="298"/>
        <v>0</v>
      </c>
      <c r="AO123" s="61">
        <f t="shared" si="299"/>
        <v>0</v>
      </c>
      <c r="AP123" s="62">
        <f t="shared" si="300"/>
        <v>0</v>
      </c>
      <c r="AQ123" s="5">
        <f t="shared" si="301"/>
        <v>1.41645</v>
      </c>
      <c r="AR123" s="5">
        <f t="shared" si="302"/>
        <v>2.0234999999999999</v>
      </c>
      <c r="AS123" s="5">
        <f t="shared" si="303"/>
        <v>2.0234999999999999</v>
      </c>
      <c r="AT123" s="5">
        <f t="shared" si="304"/>
        <v>2.0234999999999999</v>
      </c>
      <c r="AU123" s="124"/>
      <c r="AV123" s="124"/>
      <c r="AW123" s="124"/>
      <c r="AX123" s="124"/>
      <c r="AY123" s="4">
        <v>1.5</v>
      </c>
      <c r="AZ123" s="4"/>
      <c r="BA123" s="125"/>
      <c r="BB123" s="119"/>
      <c r="BC123" s="119"/>
      <c r="BD123" s="119"/>
      <c r="BE123" s="119"/>
      <c r="BF123" s="191">
        <v>1</v>
      </c>
      <c r="BG123" s="126"/>
    </row>
    <row r="124" spans="1:59" ht="24.75" customHeight="1" x14ac:dyDescent="0.25">
      <c r="A124" s="19" t="s">
        <v>507</v>
      </c>
      <c r="B124" s="19" t="s">
        <v>265</v>
      </c>
      <c r="C124" s="22" t="s">
        <v>266</v>
      </c>
      <c r="D124" s="22" t="s">
        <v>24</v>
      </c>
      <c r="E124" s="77">
        <v>1.82</v>
      </c>
      <c r="F124" s="77"/>
      <c r="G124" s="77"/>
      <c r="H124" s="77"/>
      <c r="I124" s="99">
        <v>1.71</v>
      </c>
      <c r="J124" s="99">
        <v>1.71</v>
      </c>
      <c r="K124" s="99">
        <v>1.71</v>
      </c>
      <c r="L124" s="99">
        <v>1.71</v>
      </c>
      <c r="M124" s="38">
        <f t="shared" si="297"/>
        <v>1.82</v>
      </c>
      <c r="N124" s="38"/>
      <c r="O124" s="38"/>
      <c r="P124" s="38"/>
      <c r="Q124" s="15">
        <f>I124</f>
        <v>1.71</v>
      </c>
      <c r="R124" s="15">
        <f t="shared" si="310"/>
        <v>1.71</v>
      </c>
      <c r="S124" s="15">
        <f t="shared" si="310"/>
        <v>1.71</v>
      </c>
      <c r="T124" s="15">
        <f t="shared" si="310"/>
        <v>1.71</v>
      </c>
      <c r="U124" s="30">
        <f t="shared" si="284"/>
        <v>1.9200999999999999</v>
      </c>
      <c r="V124" s="30"/>
      <c r="W124" s="30"/>
      <c r="X124" s="30"/>
      <c r="Y124" s="7">
        <f t="shared" si="285"/>
        <v>1.8040499999999999</v>
      </c>
      <c r="Z124" s="7">
        <f t="shared" si="286"/>
        <v>1.8040499999999999</v>
      </c>
      <c r="AA124" s="7">
        <f t="shared" si="287"/>
        <v>1.8040499999999999</v>
      </c>
      <c r="AB124" s="7">
        <f t="shared" si="288"/>
        <v>1.8040499999999999</v>
      </c>
      <c r="AC124" s="30">
        <f t="shared" si="305"/>
        <v>2.0294399999999997</v>
      </c>
      <c r="AD124" s="30"/>
      <c r="AE124" s="30"/>
      <c r="AF124" s="30"/>
      <c r="AG124" s="7">
        <f t="shared" si="306"/>
        <v>1.9025999999999998</v>
      </c>
      <c r="AH124" s="7">
        <f t="shared" si="307"/>
        <v>1.9025999999999998</v>
      </c>
      <c r="AI124" s="7">
        <f t="shared" si="308"/>
        <v>1.9025999999999998</v>
      </c>
      <c r="AJ124" s="7">
        <f t="shared" si="309"/>
        <v>1.9025999999999998</v>
      </c>
      <c r="AK124" s="109">
        <v>105.7</v>
      </c>
      <c r="AL124" s="109">
        <v>106.5</v>
      </c>
      <c r="AM124" s="60">
        <f t="shared" si="289"/>
        <v>2.1619499999999996</v>
      </c>
      <c r="AN124" s="61">
        <f t="shared" si="298"/>
        <v>0</v>
      </c>
      <c r="AO124" s="61">
        <f t="shared" si="299"/>
        <v>0</v>
      </c>
      <c r="AP124" s="62">
        <f t="shared" si="300"/>
        <v>0</v>
      </c>
      <c r="AQ124" s="5">
        <f t="shared" si="301"/>
        <v>2.0234999999999999</v>
      </c>
      <c r="AR124" s="5">
        <f t="shared" si="302"/>
        <v>2.0234999999999999</v>
      </c>
      <c r="AS124" s="5">
        <f t="shared" si="303"/>
        <v>2.0234999999999999</v>
      </c>
      <c r="AT124" s="5">
        <f t="shared" si="304"/>
        <v>2.0234999999999999</v>
      </c>
      <c r="AU124" s="124">
        <v>1.5</v>
      </c>
      <c r="AV124" s="124"/>
      <c r="AW124" s="124"/>
      <c r="AX124" s="124"/>
      <c r="AY124" s="192">
        <v>1.5</v>
      </c>
      <c r="AZ124" s="192"/>
      <c r="BA124" s="105">
        <v>1.5</v>
      </c>
      <c r="BB124" s="113">
        <v>1.5</v>
      </c>
      <c r="BC124" s="113">
        <v>1.5</v>
      </c>
      <c r="BD124" s="113">
        <v>1.5</v>
      </c>
      <c r="BE124" s="113">
        <v>1.5</v>
      </c>
      <c r="BF124" s="107">
        <v>1.5</v>
      </c>
      <c r="BG124" s="113">
        <v>1.5</v>
      </c>
    </row>
    <row r="125" spans="1:59" ht="76.5" x14ac:dyDescent="0.25">
      <c r="A125" s="19" t="s">
        <v>267</v>
      </c>
      <c r="B125" s="19" t="s">
        <v>581</v>
      </c>
      <c r="C125" s="22" t="s">
        <v>268</v>
      </c>
      <c r="D125" s="22" t="s">
        <v>30</v>
      </c>
      <c r="E125" s="92" t="s">
        <v>30</v>
      </c>
      <c r="F125" s="92" t="s">
        <v>30</v>
      </c>
      <c r="G125" s="92" t="s">
        <v>30</v>
      </c>
      <c r="H125" s="92" t="s">
        <v>30</v>
      </c>
      <c r="I125" s="92" t="s">
        <v>30</v>
      </c>
      <c r="J125" s="92" t="s">
        <v>30</v>
      </c>
      <c r="K125" s="92" t="s">
        <v>30</v>
      </c>
      <c r="L125" s="92" t="s">
        <v>30</v>
      </c>
      <c r="M125" s="114" t="s">
        <v>30</v>
      </c>
      <c r="N125" s="114"/>
      <c r="O125" s="114"/>
      <c r="P125" s="114"/>
      <c r="Q125" s="22" t="s">
        <v>30</v>
      </c>
      <c r="R125" s="22" t="s">
        <v>30</v>
      </c>
      <c r="S125" s="22" t="s">
        <v>30</v>
      </c>
      <c r="T125" s="22" t="s">
        <v>30</v>
      </c>
      <c r="U125" s="42" t="s">
        <v>30</v>
      </c>
      <c r="V125" s="42"/>
      <c r="W125" s="42"/>
      <c r="X125" s="42"/>
      <c r="Y125" s="14" t="s">
        <v>30</v>
      </c>
      <c r="Z125" s="14" t="s">
        <v>30</v>
      </c>
      <c r="AA125" s="14" t="s">
        <v>30</v>
      </c>
      <c r="AB125" s="14" t="s">
        <v>30</v>
      </c>
      <c r="AC125" s="42" t="s">
        <v>30</v>
      </c>
      <c r="AD125" s="42"/>
      <c r="AE125" s="42"/>
      <c r="AF125" s="42"/>
      <c r="AG125" s="14" t="s">
        <v>30</v>
      </c>
      <c r="AH125" s="14" t="s">
        <v>30</v>
      </c>
      <c r="AI125" s="14" t="s">
        <v>30</v>
      </c>
      <c r="AJ125" s="14" t="s">
        <v>30</v>
      </c>
      <c r="AK125" s="109">
        <v>105.7</v>
      </c>
      <c r="AL125" s="109">
        <v>106.5</v>
      </c>
      <c r="AM125" s="60" t="s">
        <v>30</v>
      </c>
      <c r="AN125" s="61">
        <f t="shared" si="298"/>
        <v>0</v>
      </c>
      <c r="AO125" s="61">
        <f t="shared" si="299"/>
        <v>0</v>
      </c>
      <c r="AP125" s="62">
        <f t="shared" si="300"/>
        <v>0</v>
      </c>
      <c r="AQ125" s="14" t="s">
        <v>30</v>
      </c>
      <c r="AR125" s="14" t="s">
        <v>30</v>
      </c>
      <c r="AS125" s="14" t="s">
        <v>30</v>
      </c>
      <c r="AT125" s="14" t="s">
        <v>30</v>
      </c>
      <c r="AU125" s="124" t="s">
        <v>30</v>
      </c>
      <c r="AV125" s="124"/>
      <c r="AW125" s="124"/>
      <c r="AX125" s="124"/>
      <c r="AY125" s="192">
        <v>1.5</v>
      </c>
      <c r="AZ125" s="192"/>
      <c r="BA125" s="105">
        <v>1.5</v>
      </c>
      <c r="BB125" s="119"/>
      <c r="BC125" s="119"/>
      <c r="BD125" s="119"/>
      <c r="BE125" s="119"/>
      <c r="BF125" s="107">
        <v>1.5</v>
      </c>
      <c r="BG125" s="119"/>
    </row>
    <row r="126" spans="1:59" ht="60" customHeight="1" x14ac:dyDescent="0.25">
      <c r="A126" s="48" t="s">
        <v>269</v>
      </c>
      <c r="B126" s="48" t="s">
        <v>270</v>
      </c>
      <c r="C126" s="114" t="s">
        <v>271</v>
      </c>
      <c r="D126" s="22" t="s">
        <v>251</v>
      </c>
      <c r="E126" s="77">
        <v>4.6500000000000004</v>
      </c>
      <c r="F126" s="77"/>
      <c r="G126" s="77"/>
      <c r="H126" s="77"/>
      <c r="I126" s="99">
        <v>3.99</v>
      </c>
      <c r="J126" s="99">
        <v>2.27</v>
      </c>
      <c r="K126" s="99">
        <v>1.82</v>
      </c>
      <c r="L126" s="99">
        <v>1.71</v>
      </c>
      <c r="M126" s="38">
        <f>E126</f>
        <v>4.6500000000000004</v>
      </c>
      <c r="N126" s="38"/>
      <c r="O126" s="38"/>
      <c r="P126" s="38"/>
      <c r="Q126" s="15">
        <f t="shared" ref="Q126:T132" si="311">I126</f>
        <v>3.99</v>
      </c>
      <c r="R126" s="15">
        <f t="shared" si="311"/>
        <v>2.27</v>
      </c>
      <c r="S126" s="15">
        <f t="shared" si="311"/>
        <v>1.82</v>
      </c>
      <c r="T126" s="15">
        <f t="shared" si="311"/>
        <v>1.71</v>
      </c>
      <c r="U126" s="30">
        <f t="shared" ref="U126:U132" si="312">M126*105.5%</f>
        <v>4.9057500000000003</v>
      </c>
      <c r="V126" s="30"/>
      <c r="W126" s="30"/>
      <c r="X126" s="30"/>
      <c r="Y126" s="7">
        <f t="shared" ref="Y126:AB132" si="313">Q126*105.5%</f>
        <v>4.2094500000000004</v>
      </c>
      <c r="Z126" s="7">
        <f t="shared" si="313"/>
        <v>2.3948499999999999</v>
      </c>
      <c r="AA126" s="7">
        <f t="shared" si="313"/>
        <v>1.9200999999999999</v>
      </c>
      <c r="AB126" s="7">
        <f t="shared" si="313"/>
        <v>1.8040499999999999</v>
      </c>
      <c r="AC126" s="30">
        <f t="shared" ref="AC126" si="314">((ROUND(U126,2))*AK126%)</f>
        <v>5.18987</v>
      </c>
      <c r="AD126" s="30"/>
      <c r="AE126" s="30"/>
      <c r="AF126" s="30"/>
      <c r="AG126" s="7">
        <f>((ROUND(Y126,2)*AK126%))</f>
        <v>4.4499699999999995</v>
      </c>
      <c r="AH126" s="7">
        <f>((ROUND(Z126,2))*AK126%)</f>
        <v>2.52623</v>
      </c>
      <c r="AI126" s="7">
        <f>((ROUND(AA126,2))*AK126%)</f>
        <v>2.0294399999999997</v>
      </c>
      <c r="AJ126" s="7">
        <f>((ROUND(AB126,2))*AK126%)</f>
        <v>1.9025999999999998</v>
      </c>
      <c r="AK126" s="109">
        <v>105.7</v>
      </c>
      <c r="AL126" s="109">
        <v>106.5</v>
      </c>
      <c r="AM126" s="60">
        <f>((ROUND(AC126,2))*AL126%)</f>
        <v>5.5273500000000002</v>
      </c>
      <c r="AN126" s="61">
        <f t="shared" si="298"/>
        <v>0</v>
      </c>
      <c r="AO126" s="61">
        <f t="shared" si="299"/>
        <v>0</v>
      </c>
      <c r="AP126" s="62">
        <f t="shared" si="300"/>
        <v>0</v>
      </c>
      <c r="AQ126" s="5">
        <f t="shared" si="301"/>
        <v>4.7392500000000002</v>
      </c>
      <c r="AR126" s="5">
        <f t="shared" si="302"/>
        <v>2.6944499999999998</v>
      </c>
      <c r="AS126" s="5">
        <f t="shared" si="303"/>
        <v>2.1619499999999996</v>
      </c>
      <c r="AT126" s="5">
        <f t="shared" si="304"/>
        <v>2.0234999999999999</v>
      </c>
      <c r="AU126" s="32">
        <v>1.5</v>
      </c>
      <c r="AV126" s="33"/>
      <c r="AW126" s="33"/>
      <c r="AX126" s="34"/>
      <c r="AY126" s="116">
        <v>1.5</v>
      </c>
      <c r="AZ126" s="116"/>
      <c r="BA126" s="117">
        <v>1.5</v>
      </c>
      <c r="BB126" s="113">
        <v>1.5</v>
      </c>
      <c r="BC126" s="113">
        <v>1.5</v>
      </c>
      <c r="BD126" s="113">
        <v>1.5</v>
      </c>
      <c r="BE126" s="113">
        <v>1.5</v>
      </c>
      <c r="BF126" s="107">
        <v>1.5</v>
      </c>
      <c r="BG126" s="113">
        <v>1.5</v>
      </c>
    </row>
    <row r="127" spans="1:59" ht="54" customHeight="1" x14ac:dyDescent="0.25">
      <c r="A127" s="48"/>
      <c r="B127" s="48"/>
      <c r="C127" s="114"/>
      <c r="D127" s="22" t="s">
        <v>252</v>
      </c>
      <c r="E127" s="77">
        <v>1.91</v>
      </c>
      <c r="F127" s="77"/>
      <c r="G127" s="77"/>
      <c r="H127" s="77"/>
      <c r="I127" s="99">
        <v>1.19</v>
      </c>
      <c r="J127" s="99">
        <v>1.71</v>
      </c>
      <c r="K127" s="99">
        <v>1.71</v>
      </c>
      <c r="L127" s="99">
        <v>1.71</v>
      </c>
      <c r="M127" s="38">
        <f>E127</f>
        <v>1.91</v>
      </c>
      <c r="N127" s="38"/>
      <c r="O127" s="38"/>
      <c r="P127" s="38"/>
      <c r="Q127" s="15">
        <f t="shared" si="311"/>
        <v>1.19</v>
      </c>
      <c r="R127" s="15">
        <f t="shared" si="311"/>
        <v>1.71</v>
      </c>
      <c r="S127" s="15">
        <f t="shared" si="311"/>
        <v>1.71</v>
      </c>
      <c r="T127" s="15">
        <f t="shared" si="311"/>
        <v>1.71</v>
      </c>
      <c r="U127" s="30">
        <f t="shared" si="312"/>
        <v>2.01505</v>
      </c>
      <c r="V127" s="30"/>
      <c r="W127" s="30"/>
      <c r="X127" s="30"/>
      <c r="Y127" s="7">
        <f t="shared" si="313"/>
        <v>1.25545</v>
      </c>
      <c r="Z127" s="7">
        <f t="shared" si="313"/>
        <v>1.8040499999999999</v>
      </c>
      <c r="AA127" s="7">
        <f t="shared" si="313"/>
        <v>1.8040499999999999</v>
      </c>
      <c r="AB127" s="7">
        <f t="shared" si="313"/>
        <v>1.8040499999999999</v>
      </c>
      <c r="AC127" s="30">
        <f t="shared" ref="AC127:AC131" si="315">((ROUND(U127,2))*AK127%)</f>
        <v>2.1351399999999998</v>
      </c>
      <c r="AD127" s="30"/>
      <c r="AE127" s="30"/>
      <c r="AF127" s="30"/>
      <c r="AG127" s="7">
        <f t="shared" ref="AG127:AG131" si="316">((ROUND(Y127,2)*AK127%))</f>
        <v>1.33182</v>
      </c>
      <c r="AH127" s="7">
        <f t="shared" ref="AH127:AH131" si="317">((ROUND(Z127,2))*AK127%)</f>
        <v>1.9025999999999998</v>
      </c>
      <c r="AI127" s="7">
        <f t="shared" ref="AI127:AI131" si="318">((ROUND(AA127,2))*AK127%)</f>
        <v>1.9025999999999998</v>
      </c>
      <c r="AJ127" s="7">
        <f t="shared" ref="AJ127:AJ131" si="319">((ROUND(AB127,2))*AK127%)</f>
        <v>1.9025999999999998</v>
      </c>
      <c r="AK127" s="109">
        <v>105.7</v>
      </c>
      <c r="AL127" s="109">
        <v>106.5</v>
      </c>
      <c r="AM127" s="60">
        <f t="shared" ref="AM127:AM128" si="320">((ROUND(AC127,2))*AL127%)</f>
        <v>2.2791000000000001</v>
      </c>
      <c r="AN127" s="61">
        <f t="shared" ref="AN127:AN128" si="321">((ROUND(AD127,2))*AL127%)</f>
        <v>0</v>
      </c>
      <c r="AO127" s="61">
        <f t="shared" ref="AO127:AO128" si="322">((ROUND(AE127,2))*AL127%)</f>
        <v>0</v>
      </c>
      <c r="AP127" s="62">
        <f t="shared" ref="AP127:AP128" si="323">((ROUND(AF127,2))*AL127%)</f>
        <v>0</v>
      </c>
      <c r="AQ127" s="5">
        <f t="shared" ref="AQ127:AQ128" si="324">((ROUND(AG127,2))*AL127%)</f>
        <v>1.41645</v>
      </c>
      <c r="AR127" s="5">
        <f t="shared" ref="AR127:AR128" si="325">((ROUND(AH127,2))*AL127%)</f>
        <v>2.0234999999999999</v>
      </c>
      <c r="AS127" s="5">
        <f t="shared" ref="AS127:AS128" si="326">((ROUND(AI127,2))*AL127%)</f>
        <v>2.0234999999999999</v>
      </c>
      <c r="AT127" s="5">
        <f t="shared" ref="AT127:AT128" si="327">((ROUND(AJ127,2))*AL127%)</f>
        <v>2.0234999999999999</v>
      </c>
      <c r="AU127" s="35"/>
      <c r="AV127" s="36"/>
      <c r="AW127" s="36"/>
      <c r="AX127" s="37"/>
      <c r="AY127" s="120"/>
      <c r="AZ127" s="120"/>
      <c r="BA127" s="121"/>
      <c r="BB127" s="119"/>
      <c r="BC127" s="119"/>
      <c r="BD127" s="119"/>
      <c r="BE127" s="119"/>
      <c r="BF127" s="107">
        <v>1</v>
      </c>
      <c r="BG127" s="119"/>
    </row>
    <row r="128" spans="1:59" ht="54.75" customHeight="1" x14ac:dyDescent="0.25">
      <c r="A128" s="19" t="s">
        <v>272</v>
      </c>
      <c r="B128" s="19" t="s">
        <v>273</v>
      </c>
      <c r="C128" s="22" t="s">
        <v>274</v>
      </c>
      <c r="D128" s="22" t="s">
        <v>24</v>
      </c>
      <c r="E128" s="77">
        <v>1.91</v>
      </c>
      <c r="F128" s="77"/>
      <c r="G128" s="77"/>
      <c r="H128" s="77"/>
      <c r="I128" s="99">
        <v>1.19</v>
      </c>
      <c r="J128" s="99">
        <v>1.71</v>
      </c>
      <c r="K128" s="99">
        <v>1.71</v>
      </c>
      <c r="L128" s="99">
        <v>1.71</v>
      </c>
      <c r="M128" s="38">
        <f>E128</f>
        <v>1.91</v>
      </c>
      <c r="N128" s="38"/>
      <c r="O128" s="38"/>
      <c r="P128" s="38"/>
      <c r="Q128" s="15">
        <f t="shared" si="311"/>
        <v>1.19</v>
      </c>
      <c r="R128" s="15">
        <f t="shared" si="311"/>
        <v>1.71</v>
      </c>
      <c r="S128" s="15">
        <f t="shared" si="311"/>
        <v>1.71</v>
      </c>
      <c r="T128" s="15">
        <f t="shared" si="311"/>
        <v>1.71</v>
      </c>
      <c r="U128" s="30">
        <f t="shared" si="312"/>
        <v>2.01505</v>
      </c>
      <c r="V128" s="30"/>
      <c r="W128" s="30"/>
      <c r="X128" s="30"/>
      <c r="Y128" s="7">
        <f t="shared" si="313"/>
        <v>1.25545</v>
      </c>
      <c r="Z128" s="7">
        <f t="shared" si="313"/>
        <v>1.8040499999999999</v>
      </c>
      <c r="AA128" s="7">
        <f t="shared" si="313"/>
        <v>1.8040499999999999</v>
      </c>
      <c r="AB128" s="7">
        <f t="shared" si="313"/>
        <v>1.8040499999999999</v>
      </c>
      <c r="AC128" s="30">
        <f t="shared" si="315"/>
        <v>2.1351399999999998</v>
      </c>
      <c r="AD128" s="30"/>
      <c r="AE128" s="30"/>
      <c r="AF128" s="30"/>
      <c r="AG128" s="7">
        <f t="shared" si="316"/>
        <v>1.33182</v>
      </c>
      <c r="AH128" s="7">
        <f t="shared" si="317"/>
        <v>1.9025999999999998</v>
      </c>
      <c r="AI128" s="7">
        <f t="shared" si="318"/>
        <v>1.9025999999999998</v>
      </c>
      <c r="AJ128" s="7">
        <f t="shared" si="319"/>
        <v>1.9025999999999998</v>
      </c>
      <c r="AK128" s="109">
        <v>105.7</v>
      </c>
      <c r="AL128" s="109">
        <v>106.5</v>
      </c>
      <c r="AM128" s="60">
        <f t="shared" si="320"/>
        <v>2.2791000000000001</v>
      </c>
      <c r="AN128" s="61">
        <f t="shared" si="321"/>
        <v>0</v>
      </c>
      <c r="AO128" s="61">
        <f t="shared" si="322"/>
        <v>0</v>
      </c>
      <c r="AP128" s="62">
        <f t="shared" si="323"/>
        <v>0</v>
      </c>
      <c r="AQ128" s="5">
        <f t="shared" si="324"/>
        <v>1.41645</v>
      </c>
      <c r="AR128" s="5">
        <f t="shared" si="325"/>
        <v>2.0234999999999999</v>
      </c>
      <c r="AS128" s="5">
        <f t="shared" si="326"/>
        <v>2.0234999999999999</v>
      </c>
      <c r="AT128" s="5">
        <f t="shared" si="327"/>
        <v>2.0234999999999999</v>
      </c>
      <c r="AU128" s="110">
        <v>1.5</v>
      </c>
      <c r="AV128" s="111"/>
      <c r="AW128" s="111"/>
      <c r="AX128" s="112"/>
      <c r="AY128" s="4">
        <v>1.5</v>
      </c>
      <c r="AZ128" s="4"/>
      <c r="BA128" s="105">
        <v>1.5</v>
      </c>
      <c r="BB128" s="106">
        <v>1.5</v>
      </c>
      <c r="BC128" s="106">
        <v>1.5</v>
      </c>
      <c r="BD128" s="106">
        <v>1.5</v>
      </c>
      <c r="BE128" s="106">
        <v>1.5</v>
      </c>
      <c r="BF128" s="107">
        <v>1</v>
      </c>
      <c r="BG128" s="106">
        <v>1.5</v>
      </c>
    </row>
    <row r="129" spans="1:59" ht="51.75" customHeight="1" x14ac:dyDescent="0.25">
      <c r="A129" s="48" t="s">
        <v>275</v>
      </c>
      <c r="B129" s="48" t="s">
        <v>276</v>
      </c>
      <c r="C129" s="114" t="s">
        <v>277</v>
      </c>
      <c r="D129" s="22" t="s">
        <v>251</v>
      </c>
      <c r="E129" s="77">
        <v>4.6500000000000004</v>
      </c>
      <c r="F129" s="77"/>
      <c r="G129" s="77"/>
      <c r="H129" s="77"/>
      <c r="I129" s="99">
        <v>3.99</v>
      </c>
      <c r="J129" s="99">
        <v>2.27</v>
      </c>
      <c r="K129" s="99">
        <v>1.82</v>
      </c>
      <c r="L129" s="99">
        <v>1.71</v>
      </c>
      <c r="M129" s="38">
        <f>E129</f>
        <v>4.6500000000000004</v>
      </c>
      <c r="N129" s="38"/>
      <c r="O129" s="38"/>
      <c r="P129" s="38"/>
      <c r="Q129" s="15">
        <f t="shared" si="311"/>
        <v>3.99</v>
      </c>
      <c r="R129" s="15">
        <f t="shared" si="311"/>
        <v>2.27</v>
      </c>
      <c r="S129" s="15">
        <f t="shared" si="311"/>
        <v>1.82</v>
      </c>
      <c r="T129" s="15">
        <f t="shared" si="311"/>
        <v>1.71</v>
      </c>
      <c r="U129" s="30">
        <f t="shared" si="312"/>
        <v>4.9057500000000003</v>
      </c>
      <c r="V129" s="30"/>
      <c r="W129" s="30"/>
      <c r="X129" s="30"/>
      <c r="Y129" s="7">
        <f t="shared" si="313"/>
        <v>4.2094500000000004</v>
      </c>
      <c r="Z129" s="7">
        <f t="shared" si="313"/>
        <v>2.3948499999999999</v>
      </c>
      <c r="AA129" s="7">
        <f t="shared" si="313"/>
        <v>1.9200999999999999</v>
      </c>
      <c r="AB129" s="7">
        <f t="shared" si="313"/>
        <v>1.8040499999999999</v>
      </c>
      <c r="AC129" s="30">
        <f t="shared" si="315"/>
        <v>5.18987</v>
      </c>
      <c r="AD129" s="30"/>
      <c r="AE129" s="30"/>
      <c r="AF129" s="30"/>
      <c r="AG129" s="7">
        <f t="shared" si="316"/>
        <v>4.4499699999999995</v>
      </c>
      <c r="AH129" s="7">
        <f t="shared" si="317"/>
        <v>2.52623</v>
      </c>
      <c r="AI129" s="7">
        <f t="shared" si="318"/>
        <v>2.0294399999999997</v>
      </c>
      <c r="AJ129" s="7">
        <f t="shared" si="319"/>
        <v>1.9025999999999998</v>
      </c>
      <c r="AK129" s="109">
        <v>105.7</v>
      </c>
      <c r="AL129" s="109">
        <v>106.5</v>
      </c>
      <c r="AM129" s="60">
        <f t="shared" ref="AM129:AM132" si="328">((ROUND(AC129,2))*AL129%)</f>
        <v>5.5273500000000002</v>
      </c>
      <c r="AN129" s="61">
        <f t="shared" ref="AN129:AN132" si="329">((ROUND(AD129,2))*AL129%)</f>
        <v>0</v>
      </c>
      <c r="AO129" s="61">
        <f t="shared" ref="AO129:AO132" si="330">((ROUND(AE129,2))*AL129%)</f>
        <v>0</v>
      </c>
      <c r="AP129" s="62">
        <f t="shared" ref="AP129:AP132" si="331">((ROUND(AF129,2))*AL129%)</f>
        <v>0</v>
      </c>
      <c r="AQ129" s="5">
        <f t="shared" ref="AQ129:AQ132" si="332">((ROUND(AG129,2))*AL129%)</f>
        <v>4.7392500000000002</v>
      </c>
      <c r="AR129" s="5">
        <f t="shared" ref="AR129:AR132" si="333">((ROUND(AH129,2))*AL129%)</f>
        <v>2.6944499999999998</v>
      </c>
      <c r="AS129" s="5">
        <f t="shared" ref="AS129:AS132" si="334">((ROUND(AI129,2))*AL129%)</f>
        <v>2.1619499999999996</v>
      </c>
      <c r="AT129" s="5">
        <f t="shared" ref="AT129:AT132" si="335">((ROUND(AJ129,2))*AL129%)</f>
        <v>2.0234999999999999</v>
      </c>
      <c r="AU129" s="32">
        <v>1.5</v>
      </c>
      <c r="AV129" s="33"/>
      <c r="AW129" s="33"/>
      <c r="AX129" s="34"/>
      <c r="AY129" s="116">
        <v>1.5</v>
      </c>
      <c r="AZ129" s="116"/>
      <c r="BA129" s="117">
        <v>1.5</v>
      </c>
      <c r="BB129" s="113">
        <v>1.5</v>
      </c>
      <c r="BC129" s="113">
        <v>1.5</v>
      </c>
      <c r="BD129" s="113">
        <v>1.5</v>
      </c>
      <c r="BE129" s="113">
        <v>1.5</v>
      </c>
      <c r="BF129" s="107">
        <v>1.5</v>
      </c>
      <c r="BG129" s="113">
        <v>1.5</v>
      </c>
    </row>
    <row r="130" spans="1:59" ht="43.5" customHeight="1" x14ac:dyDescent="0.25">
      <c r="A130" s="48"/>
      <c r="B130" s="48"/>
      <c r="C130" s="114"/>
      <c r="D130" s="22" t="s">
        <v>252</v>
      </c>
      <c r="E130" s="77">
        <v>1.91</v>
      </c>
      <c r="F130" s="77"/>
      <c r="G130" s="77"/>
      <c r="H130" s="77"/>
      <c r="I130" s="99">
        <v>1.19</v>
      </c>
      <c r="J130" s="99">
        <v>1.71</v>
      </c>
      <c r="K130" s="99">
        <v>1.71</v>
      </c>
      <c r="L130" s="99">
        <v>1.71</v>
      </c>
      <c r="M130" s="38">
        <f>E130</f>
        <v>1.91</v>
      </c>
      <c r="N130" s="38"/>
      <c r="O130" s="38"/>
      <c r="P130" s="38"/>
      <c r="Q130" s="15">
        <f t="shared" si="311"/>
        <v>1.19</v>
      </c>
      <c r="R130" s="15">
        <f t="shared" si="311"/>
        <v>1.71</v>
      </c>
      <c r="S130" s="15">
        <f t="shared" si="311"/>
        <v>1.71</v>
      </c>
      <c r="T130" s="15">
        <f t="shared" si="311"/>
        <v>1.71</v>
      </c>
      <c r="U130" s="30">
        <f t="shared" si="312"/>
        <v>2.01505</v>
      </c>
      <c r="V130" s="30"/>
      <c r="W130" s="30"/>
      <c r="X130" s="30"/>
      <c r="Y130" s="7">
        <f t="shared" si="313"/>
        <v>1.25545</v>
      </c>
      <c r="Z130" s="7">
        <f t="shared" si="313"/>
        <v>1.8040499999999999</v>
      </c>
      <c r="AA130" s="7">
        <f t="shared" si="313"/>
        <v>1.8040499999999999</v>
      </c>
      <c r="AB130" s="7">
        <f t="shared" si="313"/>
        <v>1.8040499999999999</v>
      </c>
      <c r="AC130" s="30">
        <f t="shared" si="315"/>
        <v>2.1351399999999998</v>
      </c>
      <c r="AD130" s="30"/>
      <c r="AE130" s="30"/>
      <c r="AF130" s="30"/>
      <c r="AG130" s="7">
        <f t="shared" si="316"/>
        <v>1.33182</v>
      </c>
      <c r="AH130" s="7">
        <f t="shared" si="317"/>
        <v>1.9025999999999998</v>
      </c>
      <c r="AI130" s="7">
        <f t="shared" si="318"/>
        <v>1.9025999999999998</v>
      </c>
      <c r="AJ130" s="7">
        <f t="shared" si="319"/>
        <v>1.9025999999999998</v>
      </c>
      <c r="AK130" s="109">
        <v>105.7</v>
      </c>
      <c r="AL130" s="109">
        <v>106.5</v>
      </c>
      <c r="AM130" s="60">
        <f t="shared" si="328"/>
        <v>2.2791000000000001</v>
      </c>
      <c r="AN130" s="61">
        <f t="shared" si="329"/>
        <v>0</v>
      </c>
      <c r="AO130" s="61">
        <f t="shared" si="330"/>
        <v>0</v>
      </c>
      <c r="AP130" s="62">
        <f t="shared" si="331"/>
        <v>0</v>
      </c>
      <c r="AQ130" s="5">
        <f t="shared" si="332"/>
        <v>1.41645</v>
      </c>
      <c r="AR130" s="5">
        <f t="shared" si="333"/>
        <v>2.0234999999999999</v>
      </c>
      <c r="AS130" s="5">
        <f t="shared" si="334"/>
        <v>2.0234999999999999</v>
      </c>
      <c r="AT130" s="5">
        <f t="shared" si="335"/>
        <v>2.0234999999999999</v>
      </c>
      <c r="AU130" s="35"/>
      <c r="AV130" s="36"/>
      <c r="AW130" s="36"/>
      <c r="AX130" s="37"/>
      <c r="AY130" s="120"/>
      <c r="AZ130" s="120"/>
      <c r="BA130" s="121"/>
      <c r="BB130" s="119"/>
      <c r="BC130" s="119"/>
      <c r="BD130" s="119"/>
      <c r="BE130" s="119"/>
      <c r="BF130" s="107">
        <v>1</v>
      </c>
      <c r="BG130" s="119"/>
    </row>
    <row r="131" spans="1:59" ht="62.25" customHeight="1" x14ac:dyDescent="0.25">
      <c r="A131" s="48" t="s">
        <v>278</v>
      </c>
      <c r="B131" s="48" t="s">
        <v>582</v>
      </c>
      <c r="C131" s="114" t="s">
        <v>279</v>
      </c>
      <c r="D131" s="22" t="s">
        <v>24</v>
      </c>
      <c r="E131" s="77">
        <v>1.55</v>
      </c>
      <c r="F131" s="77"/>
      <c r="G131" s="77"/>
      <c r="H131" s="77"/>
      <c r="I131" s="92">
        <v>1.71</v>
      </c>
      <c r="J131" s="92">
        <v>1.71</v>
      </c>
      <c r="K131" s="92">
        <v>2.27</v>
      </c>
      <c r="L131" s="92">
        <v>1.71</v>
      </c>
      <c r="M131" s="131">
        <v>9.82</v>
      </c>
      <c r="N131" s="131"/>
      <c r="O131" s="131"/>
      <c r="P131" s="131"/>
      <c r="Q131" s="15">
        <f t="shared" si="311"/>
        <v>1.71</v>
      </c>
      <c r="R131" s="15">
        <f t="shared" si="311"/>
        <v>1.71</v>
      </c>
      <c r="S131" s="15">
        <f t="shared" si="311"/>
        <v>2.27</v>
      </c>
      <c r="T131" s="15">
        <f t="shared" si="311"/>
        <v>1.71</v>
      </c>
      <c r="U131" s="30">
        <f t="shared" si="312"/>
        <v>10.360099999999999</v>
      </c>
      <c r="V131" s="30"/>
      <c r="W131" s="30"/>
      <c r="X131" s="30"/>
      <c r="Y131" s="7">
        <f t="shared" si="313"/>
        <v>1.8040499999999999</v>
      </c>
      <c r="Z131" s="7">
        <f t="shared" si="313"/>
        <v>1.8040499999999999</v>
      </c>
      <c r="AA131" s="7">
        <f t="shared" si="313"/>
        <v>2.3948499999999999</v>
      </c>
      <c r="AB131" s="7">
        <f t="shared" si="313"/>
        <v>1.8040499999999999</v>
      </c>
      <c r="AC131" s="30">
        <f t="shared" si="315"/>
        <v>10.950519999999999</v>
      </c>
      <c r="AD131" s="30"/>
      <c r="AE131" s="30"/>
      <c r="AF131" s="30"/>
      <c r="AG131" s="7">
        <f t="shared" si="316"/>
        <v>1.9025999999999998</v>
      </c>
      <c r="AH131" s="7">
        <f t="shared" si="317"/>
        <v>1.9025999999999998</v>
      </c>
      <c r="AI131" s="7">
        <f t="shared" si="318"/>
        <v>2.52623</v>
      </c>
      <c r="AJ131" s="7">
        <f t="shared" si="319"/>
        <v>1.9025999999999998</v>
      </c>
      <c r="AK131" s="109">
        <v>105.7</v>
      </c>
      <c r="AL131" s="109">
        <v>106.5</v>
      </c>
      <c r="AM131" s="60">
        <f t="shared" si="328"/>
        <v>11.661749999999998</v>
      </c>
      <c r="AN131" s="61">
        <f t="shared" si="329"/>
        <v>0</v>
      </c>
      <c r="AO131" s="61">
        <f t="shared" si="330"/>
        <v>0</v>
      </c>
      <c r="AP131" s="62">
        <f t="shared" si="331"/>
        <v>0</v>
      </c>
      <c r="AQ131" s="5">
        <f>((ROUND(AG131,2))*AL131%)</f>
        <v>2.0234999999999999</v>
      </c>
      <c r="AR131" s="5">
        <f t="shared" si="333"/>
        <v>2.0234999999999999</v>
      </c>
      <c r="AS131" s="5">
        <f t="shared" si="334"/>
        <v>2.6944499999999998</v>
      </c>
      <c r="AT131" s="5">
        <f t="shared" si="335"/>
        <v>2.0234999999999999</v>
      </c>
      <c r="AU131" s="32">
        <v>1.5</v>
      </c>
      <c r="AV131" s="33"/>
      <c r="AW131" s="33"/>
      <c r="AX131" s="34"/>
      <c r="AY131" s="116">
        <v>1.5</v>
      </c>
      <c r="AZ131" s="116"/>
      <c r="BA131" s="117">
        <v>1.5</v>
      </c>
      <c r="BB131" s="106">
        <v>1.5</v>
      </c>
      <c r="BC131" s="106">
        <v>1.5</v>
      </c>
      <c r="BD131" s="106">
        <v>1.5</v>
      </c>
      <c r="BE131" s="106">
        <v>1.5</v>
      </c>
      <c r="BF131" s="118">
        <v>1.5</v>
      </c>
      <c r="BG131" s="106">
        <v>1.5</v>
      </c>
    </row>
    <row r="132" spans="1:59" ht="69" customHeight="1" x14ac:dyDescent="0.25">
      <c r="A132" s="48"/>
      <c r="B132" s="48"/>
      <c r="C132" s="114"/>
      <c r="D132" s="22" t="s">
        <v>25</v>
      </c>
      <c r="E132" s="77">
        <v>14.13</v>
      </c>
      <c r="F132" s="77"/>
      <c r="G132" s="77"/>
      <c r="H132" s="77"/>
      <c r="I132" s="92">
        <v>14.13</v>
      </c>
      <c r="J132" s="92">
        <v>12.29</v>
      </c>
      <c r="K132" s="92">
        <v>14.13</v>
      </c>
      <c r="L132" s="92">
        <v>14.13</v>
      </c>
      <c r="M132" s="38">
        <f>E132</f>
        <v>14.13</v>
      </c>
      <c r="N132" s="38"/>
      <c r="O132" s="38"/>
      <c r="P132" s="38"/>
      <c r="Q132" s="15">
        <f t="shared" si="311"/>
        <v>14.13</v>
      </c>
      <c r="R132" s="15">
        <f t="shared" si="311"/>
        <v>12.29</v>
      </c>
      <c r="S132" s="15">
        <f t="shared" si="311"/>
        <v>14.13</v>
      </c>
      <c r="T132" s="15">
        <f t="shared" si="311"/>
        <v>14.13</v>
      </c>
      <c r="U132" s="30">
        <f t="shared" si="312"/>
        <v>14.90715</v>
      </c>
      <c r="V132" s="30"/>
      <c r="W132" s="30"/>
      <c r="X132" s="30"/>
      <c r="Y132" s="7">
        <f t="shared" si="313"/>
        <v>14.90715</v>
      </c>
      <c r="Z132" s="7">
        <f t="shared" si="313"/>
        <v>12.965949999999998</v>
      </c>
      <c r="AA132" s="7">
        <f t="shared" si="313"/>
        <v>14.90715</v>
      </c>
      <c r="AB132" s="7">
        <f t="shared" si="313"/>
        <v>14.90715</v>
      </c>
      <c r="AC132" s="30">
        <f>((ROUND(U132,2))*AK132%)</f>
        <v>15.759869999999999</v>
      </c>
      <c r="AD132" s="30"/>
      <c r="AE132" s="30"/>
      <c r="AF132" s="30"/>
      <c r="AG132" s="7">
        <f>((ROUND(Y132,2)*AK132%))</f>
        <v>15.759869999999999</v>
      </c>
      <c r="AH132" s="7">
        <f>((ROUND(Z132,2))*AK132%)</f>
        <v>13.709289999999999</v>
      </c>
      <c r="AI132" s="7">
        <f>((ROUND(AA132,2))*AK132%)</f>
        <v>15.759869999999999</v>
      </c>
      <c r="AJ132" s="7">
        <f>((ROUND(AB132,2))*AK132%)</f>
        <v>15.759869999999999</v>
      </c>
      <c r="AK132" s="109">
        <v>105.7</v>
      </c>
      <c r="AL132" s="109">
        <v>106.5</v>
      </c>
      <c r="AM132" s="60">
        <f t="shared" si="328"/>
        <v>16.784399999999998</v>
      </c>
      <c r="AN132" s="61">
        <f t="shared" si="329"/>
        <v>0</v>
      </c>
      <c r="AO132" s="61">
        <f t="shared" si="330"/>
        <v>0</v>
      </c>
      <c r="AP132" s="62">
        <f t="shared" si="331"/>
        <v>0</v>
      </c>
      <c r="AQ132" s="5">
        <f t="shared" si="332"/>
        <v>16.784399999999998</v>
      </c>
      <c r="AR132" s="5">
        <f t="shared" si="333"/>
        <v>14.601150000000001</v>
      </c>
      <c r="AS132" s="5">
        <f t="shared" si="334"/>
        <v>16.784399999999998</v>
      </c>
      <c r="AT132" s="5">
        <f t="shared" si="335"/>
        <v>16.784399999999998</v>
      </c>
      <c r="AU132" s="35"/>
      <c r="AV132" s="36"/>
      <c r="AW132" s="36"/>
      <c r="AX132" s="37"/>
      <c r="AY132" s="120"/>
      <c r="AZ132" s="120"/>
      <c r="BA132" s="121"/>
      <c r="BB132" s="106"/>
      <c r="BC132" s="106"/>
      <c r="BD132" s="106"/>
      <c r="BE132" s="106"/>
      <c r="BF132" s="122"/>
      <c r="BG132" s="106"/>
    </row>
    <row r="133" spans="1:59" ht="63.75" x14ac:dyDescent="0.25">
      <c r="A133" s="19" t="s">
        <v>280</v>
      </c>
      <c r="B133" s="19" t="s">
        <v>583</v>
      </c>
      <c r="C133" s="22" t="s">
        <v>281</v>
      </c>
      <c r="D133" s="22" t="s">
        <v>30</v>
      </c>
      <c r="E133" s="92" t="s">
        <v>30</v>
      </c>
      <c r="F133" s="92" t="s">
        <v>30</v>
      </c>
      <c r="G133" s="92" t="s">
        <v>30</v>
      </c>
      <c r="H133" s="92" t="s">
        <v>30</v>
      </c>
      <c r="I133" s="92" t="s">
        <v>30</v>
      </c>
      <c r="J133" s="92" t="s">
        <v>30</v>
      </c>
      <c r="K133" s="92" t="s">
        <v>30</v>
      </c>
      <c r="L133" s="92" t="s">
        <v>30</v>
      </c>
      <c r="M133" s="114" t="s">
        <v>30</v>
      </c>
      <c r="N133" s="114"/>
      <c r="O133" s="114"/>
      <c r="P133" s="114"/>
      <c r="Q133" s="22" t="s">
        <v>30</v>
      </c>
      <c r="R133" s="22" t="s">
        <v>30</v>
      </c>
      <c r="S133" s="22" t="s">
        <v>30</v>
      </c>
      <c r="T133" s="22" t="s">
        <v>30</v>
      </c>
      <c r="U133" s="42" t="s">
        <v>30</v>
      </c>
      <c r="V133" s="42"/>
      <c r="W133" s="42"/>
      <c r="X133" s="42"/>
      <c r="Y133" s="14" t="s">
        <v>30</v>
      </c>
      <c r="Z133" s="14" t="s">
        <v>30</v>
      </c>
      <c r="AA133" s="14" t="s">
        <v>30</v>
      </c>
      <c r="AB133" s="14" t="s">
        <v>30</v>
      </c>
      <c r="AC133" s="42" t="s">
        <v>30</v>
      </c>
      <c r="AD133" s="42"/>
      <c r="AE133" s="42"/>
      <c r="AF133" s="42"/>
      <c r="AG133" s="14" t="s">
        <v>30</v>
      </c>
      <c r="AH133" s="14" t="s">
        <v>30</v>
      </c>
      <c r="AI133" s="14" t="s">
        <v>30</v>
      </c>
      <c r="AJ133" s="14" t="s">
        <v>30</v>
      </c>
      <c r="AK133" s="109">
        <v>105.7</v>
      </c>
      <c r="AL133" s="109">
        <v>106.5</v>
      </c>
      <c r="AM133" s="60" t="s">
        <v>30</v>
      </c>
      <c r="AN133" s="61">
        <f t="shared" ref="AN133:AN135" si="336">((ROUND(AD133,2))*AL133%)</f>
        <v>0</v>
      </c>
      <c r="AO133" s="61">
        <f t="shared" ref="AO133:AO135" si="337">((ROUND(AE133,2))*AL133%)</f>
        <v>0</v>
      </c>
      <c r="AP133" s="62">
        <f t="shared" ref="AP133:AP135" si="338">((ROUND(AF133,2))*AL133%)</f>
        <v>0</v>
      </c>
      <c r="AQ133" s="5" t="s">
        <v>30</v>
      </c>
      <c r="AR133" s="5" t="s">
        <v>30</v>
      </c>
      <c r="AS133" s="5" t="s">
        <v>30</v>
      </c>
      <c r="AT133" s="5" t="s">
        <v>30</v>
      </c>
      <c r="AU133" s="110" t="s">
        <v>30</v>
      </c>
      <c r="AV133" s="111"/>
      <c r="AW133" s="111"/>
      <c r="AX133" s="112"/>
      <c r="AY133" s="4">
        <v>1.5</v>
      </c>
      <c r="AZ133" s="4">
        <v>1.5</v>
      </c>
      <c r="BA133" s="105" t="s">
        <v>30</v>
      </c>
      <c r="BB133" s="106">
        <v>1.5</v>
      </c>
      <c r="BC133" s="106">
        <v>1.5</v>
      </c>
      <c r="BD133" s="106">
        <v>1.5</v>
      </c>
      <c r="BE133" s="106">
        <v>1.5</v>
      </c>
      <c r="BF133" s="107">
        <v>1.5</v>
      </c>
      <c r="BG133" s="106">
        <v>1.5</v>
      </c>
    </row>
    <row r="134" spans="1:59" ht="32.25" customHeight="1" x14ac:dyDescent="0.25">
      <c r="A134" s="48" t="s">
        <v>282</v>
      </c>
      <c r="B134" s="48" t="s">
        <v>283</v>
      </c>
      <c r="C134" s="114" t="s">
        <v>284</v>
      </c>
      <c r="D134" s="22" t="s">
        <v>24</v>
      </c>
      <c r="E134" s="77">
        <v>1.78</v>
      </c>
      <c r="F134" s="77"/>
      <c r="G134" s="77"/>
      <c r="H134" s="77"/>
      <c r="I134" s="92">
        <v>2</v>
      </c>
      <c r="J134" s="92">
        <v>8.76</v>
      </c>
      <c r="K134" s="92">
        <v>1.71</v>
      </c>
      <c r="L134" s="92">
        <v>1.71</v>
      </c>
      <c r="M134" s="38">
        <f>E134</f>
        <v>1.78</v>
      </c>
      <c r="N134" s="38"/>
      <c r="O134" s="38"/>
      <c r="P134" s="38"/>
      <c r="Q134" s="15">
        <f t="shared" ref="Q134:T141" si="339">I134</f>
        <v>2</v>
      </c>
      <c r="R134" s="15">
        <f t="shared" si="339"/>
        <v>8.76</v>
      </c>
      <c r="S134" s="15">
        <f t="shared" si="339"/>
        <v>1.71</v>
      </c>
      <c r="T134" s="15">
        <f t="shared" si="339"/>
        <v>1.71</v>
      </c>
      <c r="U134" s="30">
        <f t="shared" ref="U134:U141" si="340">M134*105.5%</f>
        <v>1.8778999999999999</v>
      </c>
      <c r="V134" s="30"/>
      <c r="W134" s="30"/>
      <c r="X134" s="30"/>
      <c r="Y134" s="7">
        <f t="shared" ref="Y134:AB141" si="341">Q134*105.5%</f>
        <v>2.11</v>
      </c>
      <c r="Z134" s="7">
        <f t="shared" si="341"/>
        <v>9.2417999999999996</v>
      </c>
      <c r="AA134" s="7">
        <f t="shared" si="341"/>
        <v>1.8040499999999999</v>
      </c>
      <c r="AB134" s="7">
        <f t="shared" si="341"/>
        <v>1.8040499999999999</v>
      </c>
      <c r="AC134" s="30">
        <f>((ROUND(U134,2))*AK134%)</f>
        <v>1.9871599999999998</v>
      </c>
      <c r="AD134" s="30"/>
      <c r="AE134" s="30"/>
      <c r="AF134" s="30"/>
      <c r="AG134" s="7">
        <f>((ROUND(Y134,2)*AK134%))</f>
        <v>2.2302699999999995</v>
      </c>
      <c r="AH134" s="7">
        <f>((ROUND(Z134,2))*AK134%)</f>
        <v>9.7666799999999991</v>
      </c>
      <c r="AI134" s="7">
        <f>((ROUND(AA134,2))*AK134%)</f>
        <v>1.9025999999999998</v>
      </c>
      <c r="AJ134" s="7">
        <f>((ROUND(AB134,2))*AK134%)</f>
        <v>1.9025999999999998</v>
      </c>
      <c r="AK134" s="109">
        <v>105.7</v>
      </c>
      <c r="AL134" s="109">
        <v>106.5</v>
      </c>
      <c r="AM134" s="60">
        <f t="shared" ref="AM134:AM135" si="342">((ROUND(AC134,2))*AL134%)</f>
        <v>2.1193499999999998</v>
      </c>
      <c r="AN134" s="61">
        <f t="shared" si="336"/>
        <v>0</v>
      </c>
      <c r="AO134" s="61">
        <f t="shared" si="337"/>
        <v>0</v>
      </c>
      <c r="AP134" s="62">
        <f t="shared" si="338"/>
        <v>0</v>
      </c>
      <c r="AQ134" s="5">
        <f t="shared" ref="AQ134:AQ135" si="343">((ROUND(AG134,2))*AL134%)</f>
        <v>2.3749499999999997</v>
      </c>
      <c r="AR134" s="5">
        <f t="shared" ref="AR134:AR135" si="344">((ROUND(AH134,2))*AL134%)</f>
        <v>10.405049999999999</v>
      </c>
      <c r="AS134" s="5">
        <f t="shared" ref="AS134:AS135" si="345">((ROUND(AI134,2))*AL134%)</f>
        <v>2.0234999999999999</v>
      </c>
      <c r="AT134" s="5">
        <f t="shared" ref="AT134:AT135" si="346">((ROUND(AJ134,2))*AL134%)</f>
        <v>2.0234999999999999</v>
      </c>
      <c r="AU134" s="32">
        <v>1.5</v>
      </c>
      <c r="AV134" s="33"/>
      <c r="AW134" s="33"/>
      <c r="AX134" s="34"/>
      <c r="AY134" s="116">
        <v>1.5</v>
      </c>
      <c r="AZ134" s="116"/>
      <c r="BA134" s="117">
        <v>1.5</v>
      </c>
      <c r="BB134" s="113">
        <v>1.5</v>
      </c>
      <c r="BC134" s="113">
        <v>1.5</v>
      </c>
      <c r="BD134" s="113">
        <v>1.5</v>
      </c>
      <c r="BE134" s="113">
        <v>1.5</v>
      </c>
      <c r="BF134" s="118">
        <v>1.5</v>
      </c>
      <c r="BG134" s="113">
        <v>1.5</v>
      </c>
    </row>
    <row r="135" spans="1:59" ht="31.5" customHeight="1" x14ac:dyDescent="0.25">
      <c r="A135" s="48"/>
      <c r="B135" s="48"/>
      <c r="C135" s="114"/>
      <c r="D135" s="22" t="s">
        <v>25</v>
      </c>
      <c r="E135" s="77">
        <v>11.69</v>
      </c>
      <c r="F135" s="77"/>
      <c r="G135" s="77"/>
      <c r="H135" s="77"/>
      <c r="I135" s="92">
        <v>11.69</v>
      </c>
      <c r="J135" s="92">
        <v>11.69</v>
      </c>
      <c r="K135" s="92">
        <v>11.69</v>
      </c>
      <c r="L135" s="92">
        <v>11.69</v>
      </c>
      <c r="M135" s="38">
        <f>E135</f>
        <v>11.69</v>
      </c>
      <c r="N135" s="38"/>
      <c r="O135" s="38"/>
      <c r="P135" s="38"/>
      <c r="Q135" s="15">
        <f t="shared" si="339"/>
        <v>11.69</v>
      </c>
      <c r="R135" s="15">
        <f t="shared" si="339"/>
        <v>11.69</v>
      </c>
      <c r="S135" s="15">
        <f t="shared" si="339"/>
        <v>11.69</v>
      </c>
      <c r="T135" s="15">
        <f t="shared" si="339"/>
        <v>11.69</v>
      </c>
      <c r="U135" s="30">
        <f t="shared" si="340"/>
        <v>12.332949999999999</v>
      </c>
      <c r="V135" s="30"/>
      <c r="W135" s="30"/>
      <c r="X135" s="30"/>
      <c r="Y135" s="7">
        <f t="shared" si="341"/>
        <v>12.332949999999999</v>
      </c>
      <c r="Z135" s="7">
        <f t="shared" si="341"/>
        <v>12.332949999999999</v>
      </c>
      <c r="AA135" s="7">
        <f t="shared" si="341"/>
        <v>12.332949999999999</v>
      </c>
      <c r="AB135" s="7">
        <f t="shared" si="341"/>
        <v>12.332949999999999</v>
      </c>
      <c r="AC135" s="30">
        <f>((ROUND(U135,2))*AK135%)</f>
        <v>13.03281</v>
      </c>
      <c r="AD135" s="30"/>
      <c r="AE135" s="30"/>
      <c r="AF135" s="30"/>
      <c r="AG135" s="7">
        <f t="shared" ref="AG135:AG141" si="347">((ROUND(Y135,2)*AK135%))</f>
        <v>13.03281</v>
      </c>
      <c r="AH135" s="7">
        <f t="shared" ref="AH135:AH141" si="348">((ROUND(Z135,2))*AK135%)</f>
        <v>13.03281</v>
      </c>
      <c r="AI135" s="7">
        <f t="shared" ref="AI135:AI141" si="349">((ROUND(AA135,2))*AK135%)</f>
        <v>13.03281</v>
      </c>
      <c r="AJ135" s="7">
        <f t="shared" ref="AJ135:AJ141" si="350">((ROUND(AB135,2))*AK135%)</f>
        <v>13.03281</v>
      </c>
      <c r="AK135" s="109">
        <v>105.7</v>
      </c>
      <c r="AL135" s="109">
        <v>106.5</v>
      </c>
      <c r="AM135" s="60">
        <f t="shared" si="342"/>
        <v>13.876949999999999</v>
      </c>
      <c r="AN135" s="61">
        <f t="shared" si="336"/>
        <v>0</v>
      </c>
      <c r="AO135" s="61">
        <f t="shared" si="337"/>
        <v>0</v>
      </c>
      <c r="AP135" s="62">
        <f t="shared" si="338"/>
        <v>0</v>
      </c>
      <c r="AQ135" s="5">
        <f t="shared" si="343"/>
        <v>13.876949999999999</v>
      </c>
      <c r="AR135" s="5">
        <f t="shared" si="344"/>
        <v>13.876949999999999</v>
      </c>
      <c r="AS135" s="5">
        <f t="shared" si="345"/>
        <v>13.876949999999999</v>
      </c>
      <c r="AT135" s="5">
        <f t="shared" si="346"/>
        <v>13.876949999999999</v>
      </c>
      <c r="AU135" s="35"/>
      <c r="AV135" s="36"/>
      <c r="AW135" s="36"/>
      <c r="AX135" s="37"/>
      <c r="AY135" s="120"/>
      <c r="AZ135" s="120"/>
      <c r="BA135" s="121"/>
      <c r="BB135" s="119"/>
      <c r="BC135" s="119"/>
      <c r="BD135" s="119"/>
      <c r="BE135" s="119"/>
      <c r="BF135" s="122"/>
      <c r="BG135" s="119"/>
    </row>
    <row r="136" spans="1:59" ht="37.5" customHeight="1" x14ac:dyDescent="0.25">
      <c r="A136" s="48" t="s">
        <v>285</v>
      </c>
      <c r="B136" s="48" t="s">
        <v>286</v>
      </c>
      <c r="C136" s="114" t="s">
        <v>287</v>
      </c>
      <c r="D136" s="22" t="s">
        <v>24</v>
      </c>
      <c r="E136" s="77">
        <v>1.78</v>
      </c>
      <c r="F136" s="77"/>
      <c r="G136" s="77"/>
      <c r="H136" s="77"/>
      <c r="I136" s="92">
        <v>2</v>
      </c>
      <c r="J136" s="92">
        <v>8.76</v>
      </c>
      <c r="K136" s="92">
        <v>1.71</v>
      </c>
      <c r="L136" s="92">
        <v>1.71</v>
      </c>
      <c r="M136" s="131">
        <v>5.0999999999999996</v>
      </c>
      <c r="N136" s="131"/>
      <c r="O136" s="131"/>
      <c r="P136" s="131"/>
      <c r="Q136" s="15">
        <f t="shared" si="339"/>
        <v>2</v>
      </c>
      <c r="R136" s="15">
        <f t="shared" si="339"/>
        <v>8.76</v>
      </c>
      <c r="S136" s="15">
        <f t="shared" si="339"/>
        <v>1.71</v>
      </c>
      <c r="T136" s="15">
        <f t="shared" si="339"/>
        <v>1.71</v>
      </c>
      <c r="U136" s="30">
        <f t="shared" si="340"/>
        <v>5.3804999999999996</v>
      </c>
      <c r="V136" s="30"/>
      <c r="W136" s="30"/>
      <c r="X136" s="30"/>
      <c r="Y136" s="7">
        <f t="shared" si="341"/>
        <v>2.11</v>
      </c>
      <c r="Z136" s="7">
        <f t="shared" si="341"/>
        <v>9.2417999999999996</v>
      </c>
      <c r="AA136" s="7">
        <f t="shared" si="341"/>
        <v>1.8040499999999999</v>
      </c>
      <c r="AB136" s="7">
        <f t="shared" si="341"/>
        <v>1.8040499999999999</v>
      </c>
      <c r="AC136" s="30">
        <f t="shared" ref="AC136:AC141" si="351">((ROUND(U136,2))*AK136%)</f>
        <v>5.6866599999999998</v>
      </c>
      <c r="AD136" s="30"/>
      <c r="AE136" s="30"/>
      <c r="AF136" s="30"/>
      <c r="AG136" s="7">
        <f t="shared" si="347"/>
        <v>2.2302699999999995</v>
      </c>
      <c r="AH136" s="7">
        <f t="shared" si="348"/>
        <v>9.7666799999999991</v>
      </c>
      <c r="AI136" s="7">
        <f t="shared" si="349"/>
        <v>1.9025999999999998</v>
      </c>
      <c r="AJ136" s="7">
        <f t="shared" si="350"/>
        <v>1.9025999999999998</v>
      </c>
      <c r="AK136" s="109">
        <v>105.7</v>
      </c>
      <c r="AL136" s="109">
        <v>106.5</v>
      </c>
      <c r="AM136" s="60">
        <f t="shared" ref="AM136:AM140" si="352">((ROUND(AC136,2))*AL136%)</f>
        <v>6.05985</v>
      </c>
      <c r="AN136" s="61">
        <f t="shared" ref="AN136:AN140" si="353">((ROUND(AD136,2))*AL136%)</f>
        <v>0</v>
      </c>
      <c r="AO136" s="61">
        <f t="shared" ref="AO136:AO140" si="354">((ROUND(AE136,2))*AL136%)</f>
        <v>0</v>
      </c>
      <c r="AP136" s="62">
        <f t="shared" ref="AP136:AP140" si="355">((ROUND(AF136,2))*AL136%)</f>
        <v>0</v>
      </c>
      <c r="AQ136" s="5">
        <f t="shared" ref="AQ136:AQ140" si="356">((ROUND(AG136,2))*AL136%)</f>
        <v>2.3749499999999997</v>
      </c>
      <c r="AR136" s="5">
        <f t="shared" ref="AR136:AR140" si="357">((ROUND(AH136,2))*AL136%)</f>
        <v>10.405049999999999</v>
      </c>
      <c r="AS136" s="5">
        <f t="shared" ref="AS136:AS140" si="358">((ROUND(AI136,2))*AL136%)</f>
        <v>2.0234999999999999</v>
      </c>
      <c r="AT136" s="5">
        <f t="shared" ref="AT136:AT140" si="359">((ROUND(AJ136,2))*AL136%)</f>
        <v>2.0234999999999999</v>
      </c>
      <c r="AU136" s="124">
        <v>1.5</v>
      </c>
      <c r="AV136" s="124"/>
      <c r="AW136" s="124"/>
      <c r="AX136" s="124"/>
      <c r="AY136" s="116">
        <v>1.5</v>
      </c>
      <c r="AZ136" s="116"/>
      <c r="BA136" s="125">
        <v>1.5</v>
      </c>
      <c r="BB136" s="126">
        <v>1.5</v>
      </c>
      <c r="BC136" s="106">
        <v>1.5</v>
      </c>
      <c r="BD136" s="106">
        <v>1.5</v>
      </c>
      <c r="BE136" s="106">
        <v>1.5</v>
      </c>
      <c r="BF136" s="127">
        <v>1.5</v>
      </c>
      <c r="BG136" s="106">
        <v>1.5</v>
      </c>
    </row>
    <row r="137" spans="1:59" ht="39" customHeight="1" x14ac:dyDescent="0.25">
      <c r="A137" s="48"/>
      <c r="B137" s="48"/>
      <c r="C137" s="114"/>
      <c r="D137" s="22" t="s">
        <v>25</v>
      </c>
      <c r="E137" s="77">
        <v>11.69</v>
      </c>
      <c r="F137" s="77"/>
      <c r="G137" s="77"/>
      <c r="H137" s="77"/>
      <c r="I137" s="92">
        <v>11.69</v>
      </c>
      <c r="J137" s="92">
        <v>11.69</v>
      </c>
      <c r="K137" s="92">
        <v>11.69</v>
      </c>
      <c r="L137" s="92">
        <v>11.69</v>
      </c>
      <c r="M137" s="38">
        <f>E137</f>
        <v>11.69</v>
      </c>
      <c r="N137" s="38"/>
      <c r="O137" s="38"/>
      <c r="P137" s="38"/>
      <c r="Q137" s="15">
        <f t="shared" si="339"/>
        <v>11.69</v>
      </c>
      <c r="R137" s="15">
        <f t="shared" si="339"/>
        <v>11.69</v>
      </c>
      <c r="S137" s="15">
        <f t="shared" si="339"/>
        <v>11.69</v>
      </c>
      <c r="T137" s="15">
        <f t="shared" si="339"/>
        <v>11.69</v>
      </c>
      <c r="U137" s="30">
        <f t="shared" si="340"/>
        <v>12.332949999999999</v>
      </c>
      <c r="V137" s="30"/>
      <c r="W137" s="30"/>
      <c r="X137" s="30"/>
      <c r="Y137" s="7">
        <f t="shared" si="341"/>
        <v>12.332949999999999</v>
      </c>
      <c r="Z137" s="7">
        <f t="shared" si="341"/>
        <v>12.332949999999999</v>
      </c>
      <c r="AA137" s="7">
        <f t="shared" si="341"/>
        <v>12.332949999999999</v>
      </c>
      <c r="AB137" s="7">
        <f t="shared" si="341"/>
        <v>12.332949999999999</v>
      </c>
      <c r="AC137" s="30">
        <f t="shared" si="351"/>
        <v>13.03281</v>
      </c>
      <c r="AD137" s="30"/>
      <c r="AE137" s="30"/>
      <c r="AF137" s="30"/>
      <c r="AG137" s="7">
        <f t="shared" si="347"/>
        <v>13.03281</v>
      </c>
      <c r="AH137" s="7">
        <f t="shared" si="348"/>
        <v>13.03281</v>
      </c>
      <c r="AI137" s="7">
        <f t="shared" si="349"/>
        <v>13.03281</v>
      </c>
      <c r="AJ137" s="7">
        <f t="shared" si="350"/>
        <v>13.03281</v>
      </c>
      <c r="AK137" s="109">
        <v>105.7</v>
      </c>
      <c r="AL137" s="109">
        <v>106.5</v>
      </c>
      <c r="AM137" s="60">
        <f t="shared" si="352"/>
        <v>13.876949999999999</v>
      </c>
      <c r="AN137" s="61">
        <f t="shared" si="353"/>
        <v>0</v>
      </c>
      <c r="AO137" s="61">
        <f t="shared" si="354"/>
        <v>0</v>
      </c>
      <c r="AP137" s="62">
        <f t="shared" si="355"/>
        <v>0</v>
      </c>
      <c r="AQ137" s="5">
        <f t="shared" si="356"/>
        <v>13.876949999999999</v>
      </c>
      <c r="AR137" s="5">
        <f t="shared" si="357"/>
        <v>13.876949999999999</v>
      </c>
      <c r="AS137" s="5">
        <f t="shared" si="358"/>
        <v>13.876949999999999</v>
      </c>
      <c r="AT137" s="5">
        <f t="shared" si="359"/>
        <v>13.876949999999999</v>
      </c>
      <c r="AU137" s="124"/>
      <c r="AV137" s="124"/>
      <c r="AW137" s="124"/>
      <c r="AX137" s="124"/>
      <c r="AY137" s="120"/>
      <c r="AZ137" s="160"/>
      <c r="BA137" s="125"/>
      <c r="BB137" s="126"/>
      <c r="BC137" s="106">
        <v>1.5</v>
      </c>
      <c r="BD137" s="106">
        <v>1.5</v>
      </c>
      <c r="BE137" s="106">
        <v>1.5</v>
      </c>
      <c r="BF137" s="127"/>
      <c r="BG137" s="106">
        <v>1.5</v>
      </c>
    </row>
    <row r="138" spans="1:59" ht="18.75" customHeight="1" x14ac:dyDescent="0.25">
      <c r="A138" s="48" t="s">
        <v>288</v>
      </c>
      <c r="B138" s="48" t="s">
        <v>289</v>
      </c>
      <c r="C138" s="114" t="s">
        <v>290</v>
      </c>
      <c r="D138" s="22" t="s">
        <v>24</v>
      </c>
      <c r="E138" s="77">
        <v>1.78</v>
      </c>
      <c r="F138" s="77"/>
      <c r="G138" s="77"/>
      <c r="H138" s="77"/>
      <c r="I138" s="92">
        <v>2</v>
      </c>
      <c r="J138" s="92">
        <v>8.76</v>
      </c>
      <c r="K138" s="92">
        <v>1.71</v>
      </c>
      <c r="L138" s="92">
        <v>1.71</v>
      </c>
      <c r="M138" s="38">
        <f>E138</f>
        <v>1.78</v>
      </c>
      <c r="N138" s="38"/>
      <c r="O138" s="38"/>
      <c r="P138" s="38"/>
      <c r="Q138" s="15">
        <f t="shared" si="339"/>
        <v>2</v>
      </c>
      <c r="R138" s="15">
        <f t="shared" si="339"/>
        <v>8.76</v>
      </c>
      <c r="S138" s="15">
        <f t="shared" si="339"/>
        <v>1.71</v>
      </c>
      <c r="T138" s="15">
        <f t="shared" si="339"/>
        <v>1.71</v>
      </c>
      <c r="U138" s="30">
        <f t="shared" si="340"/>
        <v>1.8778999999999999</v>
      </c>
      <c r="V138" s="30"/>
      <c r="W138" s="30"/>
      <c r="X138" s="30"/>
      <c r="Y138" s="7">
        <f t="shared" si="341"/>
        <v>2.11</v>
      </c>
      <c r="Z138" s="7">
        <f t="shared" si="341"/>
        <v>9.2417999999999996</v>
      </c>
      <c r="AA138" s="7">
        <f t="shared" si="341"/>
        <v>1.8040499999999999</v>
      </c>
      <c r="AB138" s="7">
        <f t="shared" si="341"/>
        <v>1.8040499999999999</v>
      </c>
      <c r="AC138" s="30">
        <f t="shared" si="351"/>
        <v>1.9871599999999998</v>
      </c>
      <c r="AD138" s="30"/>
      <c r="AE138" s="30"/>
      <c r="AF138" s="30"/>
      <c r="AG138" s="7">
        <f t="shared" si="347"/>
        <v>2.2302699999999995</v>
      </c>
      <c r="AH138" s="7">
        <f t="shared" si="348"/>
        <v>9.7666799999999991</v>
      </c>
      <c r="AI138" s="7">
        <f t="shared" si="349"/>
        <v>1.9025999999999998</v>
      </c>
      <c r="AJ138" s="7">
        <f t="shared" si="350"/>
        <v>1.9025999999999998</v>
      </c>
      <c r="AK138" s="109">
        <v>105.7</v>
      </c>
      <c r="AL138" s="109">
        <v>106.5</v>
      </c>
      <c r="AM138" s="60">
        <f t="shared" si="352"/>
        <v>2.1193499999999998</v>
      </c>
      <c r="AN138" s="61">
        <f t="shared" si="353"/>
        <v>0</v>
      </c>
      <c r="AO138" s="61">
        <f t="shared" si="354"/>
        <v>0</v>
      </c>
      <c r="AP138" s="62">
        <f t="shared" si="355"/>
        <v>0</v>
      </c>
      <c r="AQ138" s="5">
        <f t="shared" si="356"/>
        <v>2.3749499999999997</v>
      </c>
      <c r="AR138" s="5">
        <f t="shared" si="357"/>
        <v>10.405049999999999</v>
      </c>
      <c r="AS138" s="5">
        <f t="shared" si="358"/>
        <v>2.0234999999999999</v>
      </c>
      <c r="AT138" s="5">
        <f t="shared" si="359"/>
        <v>2.0234999999999999</v>
      </c>
      <c r="AU138" s="124">
        <v>1.5</v>
      </c>
      <c r="AV138" s="124"/>
      <c r="AW138" s="124"/>
      <c r="AX138" s="124"/>
      <c r="AY138" s="129">
        <v>1.5</v>
      </c>
      <c r="AZ138" s="129"/>
      <c r="BA138" s="125">
        <v>1.5</v>
      </c>
      <c r="BB138" s="106"/>
      <c r="BC138" s="106"/>
      <c r="BD138" s="106"/>
      <c r="BE138" s="106"/>
      <c r="BF138" s="118">
        <v>1.5</v>
      </c>
      <c r="BG138" s="106"/>
    </row>
    <row r="139" spans="1:59" ht="18.75" customHeight="1" x14ac:dyDescent="0.25">
      <c r="A139" s="48"/>
      <c r="B139" s="48"/>
      <c r="C139" s="114"/>
      <c r="D139" s="22" t="s">
        <v>25</v>
      </c>
      <c r="E139" s="77">
        <v>11.69</v>
      </c>
      <c r="F139" s="77"/>
      <c r="G139" s="77"/>
      <c r="H139" s="77"/>
      <c r="I139" s="92">
        <v>11.69</v>
      </c>
      <c r="J139" s="92">
        <v>11.69</v>
      </c>
      <c r="K139" s="92">
        <v>11.69</v>
      </c>
      <c r="L139" s="92">
        <v>11.69</v>
      </c>
      <c r="M139" s="38">
        <f>E139</f>
        <v>11.69</v>
      </c>
      <c r="N139" s="38"/>
      <c r="O139" s="38"/>
      <c r="P139" s="38"/>
      <c r="Q139" s="15">
        <f t="shared" si="339"/>
        <v>11.69</v>
      </c>
      <c r="R139" s="15">
        <f t="shared" si="339"/>
        <v>11.69</v>
      </c>
      <c r="S139" s="15">
        <f t="shared" si="339"/>
        <v>11.69</v>
      </c>
      <c r="T139" s="15">
        <f t="shared" si="339"/>
        <v>11.69</v>
      </c>
      <c r="U139" s="30">
        <f t="shared" si="340"/>
        <v>12.332949999999999</v>
      </c>
      <c r="V139" s="30"/>
      <c r="W139" s="30"/>
      <c r="X139" s="30"/>
      <c r="Y139" s="7">
        <f t="shared" si="341"/>
        <v>12.332949999999999</v>
      </c>
      <c r="Z139" s="7">
        <f t="shared" si="341"/>
        <v>12.332949999999999</v>
      </c>
      <c r="AA139" s="7">
        <f t="shared" si="341"/>
        <v>12.332949999999999</v>
      </c>
      <c r="AB139" s="7">
        <f t="shared" si="341"/>
        <v>12.332949999999999</v>
      </c>
      <c r="AC139" s="30">
        <f t="shared" si="351"/>
        <v>13.03281</v>
      </c>
      <c r="AD139" s="30"/>
      <c r="AE139" s="30"/>
      <c r="AF139" s="30"/>
      <c r="AG139" s="7">
        <f t="shared" si="347"/>
        <v>13.03281</v>
      </c>
      <c r="AH139" s="7">
        <f t="shared" si="348"/>
        <v>13.03281</v>
      </c>
      <c r="AI139" s="7">
        <f t="shared" si="349"/>
        <v>13.03281</v>
      </c>
      <c r="AJ139" s="7">
        <f t="shared" si="350"/>
        <v>13.03281</v>
      </c>
      <c r="AK139" s="109">
        <v>105.7</v>
      </c>
      <c r="AL139" s="109">
        <v>106.5</v>
      </c>
      <c r="AM139" s="60">
        <f t="shared" si="352"/>
        <v>13.876949999999999</v>
      </c>
      <c r="AN139" s="61">
        <f t="shared" si="353"/>
        <v>0</v>
      </c>
      <c r="AO139" s="61">
        <f t="shared" si="354"/>
        <v>0</v>
      </c>
      <c r="AP139" s="62">
        <f t="shared" si="355"/>
        <v>0</v>
      </c>
      <c r="AQ139" s="5">
        <f t="shared" si="356"/>
        <v>13.876949999999999</v>
      </c>
      <c r="AR139" s="5">
        <f t="shared" si="357"/>
        <v>13.876949999999999</v>
      </c>
      <c r="AS139" s="5">
        <f t="shared" si="358"/>
        <v>13.876949999999999</v>
      </c>
      <c r="AT139" s="5">
        <f t="shared" si="359"/>
        <v>13.876949999999999</v>
      </c>
      <c r="AU139" s="124"/>
      <c r="AV139" s="124"/>
      <c r="AW139" s="124"/>
      <c r="AX139" s="124"/>
      <c r="AY139" s="129"/>
      <c r="AZ139" s="129"/>
      <c r="BA139" s="125"/>
      <c r="BB139" s="106">
        <v>1.5</v>
      </c>
      <c r="BC139" s="106">
        <v>1.5</v>
      </c>
      <c r="BD139" s="106">
        <v>1.5</v>
      </c>
      <c r="BE139" s="106">
        <v>1.5</v>
      </c>
      <c r="BF139" s="144"/>
      <c r="BG139" s="106">
        <v>1.5</v>
      </c>
    </row>
    <row r="140" spans="1:59" ht="31.5" customHeight="1" x14ac:dyDescent="0.25">
      <c r="A140" s="48" t="s">
        <v>291</v>
      </c>
      <c r="B140" s="48" t="s">
        <v>292</v>
      </c>
      <c r="C140" s="114" t="s">
        <v>293</v>
      </c>
      <c r="D140" s="22" t="s">
        <v>24</v>
      </c>
      <c r="E140" s="77">
        <v>1.78</v>
      </c>
      <c r="F140" s="77"/>
      <c r="G140" s="77"/>
      <c r="H140" s="77"/>
      <c r="I140" s="92">
        <v>2</v>
      </c>
      <c r="J140" s="92">
        <v>8.76</v>
      </c>
      <c r="K140" s="92">
        <v>1.71</v>
      </c>
      <c r="L140" s="92">
        <v>1.71</v>
      </c>
      <c r="M140" s="38">
        <f>E140</f>
        <v>1.78</v>
      </c>
      <c r="N140" s="38"/>
      <c r="O140" s="38"/>
      <c r="P140" s="38"/>
      <c r="Q140" s="15">
        <f t="shared" si="339"/>
        <v>2</v>
      </c>
      <c r="R140" s="15">
        <f t="shared" si="339"/>
        <v>8.76</v>
      </c>
      <c r="S140" s="15">
        <f t="shared" si="339"/>
        <v>1.71</v>
      </c>
      <c r="T140" s="15">
        <f t="shared" si="339"/>
        <v>1.71</v>
      </c>
      <c r="U140" s="30">
        <f t="shared" si="340"/>
        <v>1.8778999999999999</v>
      </c>
      <c r="V140" s="30"/>
      <c r="W140" s="30"/>
      <c r="X140" s="30"/>
      <c r="Y140" s="7">
        <f t="shared" si="341"/>
        <v>2.11</v>
      </c>
      <c r="Z140" s="7">
        <f t="shared" si="341"/>
        <v>9.2417999999999996</v>
      </c>
      <c r="AA140" s="7">
        <f t="shared" si="341"/>
        <v>1.8040499999999999</v>
      </c>
      <c r="AB140" s="7">
        <f t="shared" si="341"/>
        <v>1.8040499999999999</v>
      </c>
      <c r="AC140" s="30">
        <f t="shared" si="351"/>
        <v>1.9871599999999998</v>
      </c>
      <c r="AD140" s="30"/>
      <c r="AE140" s="30"/>
      <c r="AF140" s="30"/>
      <c r="AG140" s="7">
        <f t="shared" si="347"/>
        <v>2.2302699999999995</v>
      </c>
      <c r="AH140" s="7">
        <f t="shared" si="348"/>
        <v>9.7666799999999991</v>
      </c>
      <c r="AI140" s="7">
        <f t="shared" si="349"/>
        <v>1.9025999999999998</v>
      </c>
      <c r="AJ140" s="7">
        <f t="shared" si="350"/>
        <v>1.9025999999999998</v>
      </c>
      <c r="AK140" s="109">
        <v>105.7</v>
      </c>
      <c r="AL140" s="109">
        <v>106.5</v>
      </c>
      <c r="AM140" s="60">
        <f t="shared" si="352"/>
        <v>2.1193499999999998</v>
      </c>
      <c r="AN140" s="61">
        <f t="shared" si="353"/>
        <v>0</v>
      </c>
      <c r="AO140" s="61">
        <f t="shared" si="354"/>
        <v>0</v>
      </c>
      <c r="AP140" s="62">
        <f t="shared" si="355"/>
        <v>0</v>
      </c>
      <c r="AQ140" s="5">
        <f t="shared" si="356"/>
        <v>2.3749499999999997</v>
      </c>
      <c r="AR140" s="5">
        <f t="shared" si="357"/>
        <v>10.405049999999999</v>
      </c>
      <c r="AS140" s="5">
        <f t="shared" si="358"/>
        <v>2.0234999999999999</v>
      </c>
      <c r="AT140" s="5">
        <f t="shared" si="359"/>
        <v>2.0234999999999999</v>
      </c>
      <c r="AU140" s="32">
        <v>1.5</v>
      </c>
      <c r="AV140" s="33"/>
      <c r="AW140" s="33"/>
      <c r="AX140" s="34"/>
      <c r="AY140" s="116">
        <v>1.5</v>
      </c>
      <c r="AZ140" s="116"/>
      <c r="BA140" s="143">
        <v>1.5</v>
      </c>
      <c r="BB140" s="113">
        <v>1.5</v>
      </c>
      <c r="BC140" s="106"/>
      <c r="BD140" s="106"/>
      <c r="BE140" s="106"/>
      <c r="BF140" s="144">
        <v>1.5</v>
      </c>
      <c r="BG140" s="106"/>
    </row>
    <row r="141" spans="1:59" ht="30.75" customHeight="1" x14ac:dyDescent="0.25">
      <c r="A141" s="48"/>
      <c r="B141" s="48"/>
      <c r="C141" s="114"/>
      <c r="D141" s="22" t="s">
        <v>25</v>
      </c>
      <c r="E141" s="77">
        <v>11.69</v>
      </c>
      <c r="F141" s="77"/>
      <c r="G141" s="77"/>
      <c r="H141" s="77"/>
      <c r="I141" s="92">
        <v>11.69</v>
      </c>
      <c r="J141" s="92">
        <v>11.69</v>
      </c>
      <c r="K141" s="92">
        <v>11.69</v>
      </c>
      <c r="L141" s="92">
        <v>11.69</v>
      </c>
      <c r="M141" s="38">
        <f>E141</f>
        <v>11.69</v>
      </c>
      <c r="N141" s="38"/>
      <c r="O141" s="38"/>
      <c r="P141" s="38"/>
      <c r="Q141" s="15">
        <f t="shared" si="339"/>
        <v>11.69</v>
      </c>
      <c r="R141" s="15">
        <f t="shared" si="339"/>
        <v>11.69</v>
      </c>
      <c r="S141" s="15">
        <f t="shared" si="339"/>
        <v>11.69</v>
      </c>
      <c r="T141" s="15">
        <f t="shared" si="339"/>
        <v>11.69</v>
      </c>
      <c r="U141" s="30">
        <f t="shared" si="340"/>
        <v>12.332949999999999</v>
      </c>
      <c r="V141" s="30"/>
      <c r="W141" s="30"/>
      <c r="X141" s="30"/>
      <c r="Y141" s="7">
        <f t="shared" si="341"/>
        <v>12.332949999999999</v>
      </c>
      <c r="Z141" s="7">
        <f t="shared" si="341"/>
        <v>12.332949999999999</v>
      </c>
      <c r="AA141" s="7">
        <f t="shared" si="341"/>
        <v>12.332949999999999</v>
      </c>
      <c r="AB141" s="7">
        <f t="shared" si="341"/>
        <v>12.332949999999999</v>
      </c>
      <c r="AC141" s="30">
        <f t="shared" si="351"/>
        <v>13.03281</v>
      </c>
      <c r="AD141" s="30"/>
      <c r="AE141" s="30"/>
      <c r="AF141" s="30"/>
      <c r="AG141" s="7">
        <f t="shared" si="347"/>
        <v>13.03281</v>
      </c>
      <c r="AH141" s="7">
        <f t="shared" si="348"/>
        <v>13.03281</v>
      </c>
      <c r="AI141" s="7">
        <f t="shared" si="349"/>
        <v>13.03281</v>
      </c>
      <c r="AJ141" s="7">
        <f t="shared" si="350"/>
        <v>13.03281</v>
      </c>
      <c r="AK141" s="109">
        <v>105.7</v>
      </c>
      <c r="AL141" s="109">
        <v>106.5</v>
      </c>
      <c r="AM141" s="60">
        <f t="shared" ref="AM141" si="360">((ROUND(AC141,2))*AL141%)</f>
        <v>13.876949999999999</v>
      </c>
      <c r="AN141" s="61">
        <f t="shared" ref="AN141" si="361">((ROUND(AD141,2))*AL141%)</f>
        <v>0</v>
      </c>
      <c r="AO141" s="61">
        <f t="shared" ref="AO141" si="362">((ROUND(AE141,2))*AL141%)</f>
        <v>0</v>
      </c>
      <c r="AP141" s="62">
        <f t="shared" ref="AP141" si="363">((ROUND(AF141,2))*AL141%)</f>
        <v>0</v>
      </c>
      <c r="AQ141" s="5">
        <f t="shared" ref="AQ141" si="364">((ROUND(AG141,2))*AL141%)</f>
        <v>13.876949999999999</v>
      </c>
      <c r="AR141" s="5">
        <f t="shared" ref="AR141" si="365">((ROUND(AH141,2))*AL141%)</f>
        <v>13.876949999999999</v>
      </c>
      <c r="AS141" s="5">
        <f t="shared" ref="AS141" si="366">((ROUND(AI141,2))*AL141%)</f>
        <v>13.876949999999999</v>
      </c>
      <c r="AT141" s="5">
        <f t="shared" ref="AT141" si="367">((ROUND(AJ141,2))*AL141%)</f>
        <v>13.876949999999999</v>
      </c>
      <c r="AU141" s="35"/>
      <c r="AV141" s="36"/>
      <c r="AW141" s="36"/>
      <c r="AX141" s="37"/>
      <c r="AY141" s="120"/>
      <c r="AZ141" s="120"/>
      <c r="BA141" s="121"/>
      <c r="BB141" s="119"/>
      <c r="BC141" s="106">
        <v>1.5</v>
      </c>
      <c r="BD141" s="106">
        <v>1.5</v>
      </c>
      <c r="BE141" s="106">
        <v>1.5</v>
      </c>
      <c r="BF141" s="122"/>
      <c r="BG141" s="106">
        <v>1.5</v>
      </c>
    </row>
    <row r="142" spans="1:59" ht="90" customHeight="1" x14ac:dyDescent="0.25">
      <c r="A142" s="19" t="s">
        <v>294</v>
      </c>
      <c r="B142" s="19" t="s">
        <v>295</v>
      </c>
      <c r="C142" s="22" t="s">
        <v>296</v>
      </c>
      <c r="D142" s="22" t="s">
        <v>30</v>
      </c>
      <c r="E142" s="92" t="s">
        <v>30</v>
      </c>
      <c r="F142" s="92" t="s">
        <v>30</v>
      </c>
      <c r="G142" s="92" t="s">
        <v>30</v>
      </c>
      <c r="H142" s="92" t="s">
        <v>30</v>
      </c>
      <c r="I142" s="92" t="s">
        <v>30</v>
      </c>
      <c r="J142" s="92" t="s">
        <v>30</v>
      </c>
      <c r="K142" s="92" t="s">
        <v>30</v>
      </c>
      <c r="L142" s="92" t="s">
        <v>30</v>
      </c>
      <c r="M142" s="193" t="s">
        <v>30</v>
      </c>
      <c r="N142" s="193" t="s">
        <v>30</v>
      </c>
      <c r="O142" s="193" t="s">
        <v>30</v>
      </c>
      <c r="P142" s="193" t="s">
        <v>30</v>
      </c>
      <c r="Q142" s="193" t="s">
        <v>30</v>
      </c>
      <c r="R142" s="193" t="s">
        <v>30</v>
      </c>
      <c r="S142" s="193" t="s">
        <v>30</v>
      </c>
      <c r="T142" s="193" t="s">
        <v>30</v>
      </c>
      <c r="U142" s="7" t="s">
        <v>30</v>
      </c>
      <c r="V142" s="7" t="s">
        <v>30</v>
      </c>
      <c r="W142" s="7" t="s">
        <v>30</v>
      </c>
      <c r="X142" s="7" t="s">
        <v>30</v>
      </c>
      <c r="Y142" s="7" t="s">
        <v>30</v>
      </c>
      <c r="Z142" s="7" t="s">
        <v>30</v>
      </c>
      <c r="AA142" s="7" t="s">
        <v>30</v>
      </c>
      <c r="AB142" s="7" t="s">
        <v>30</v>
      </c>
      <c r="AC142" s="7" t="s">
        <v>30</v>
      </c>
      <c r="AD142" s="7" t="s">
        <v>30</v>
      </c>
      <c r="AE142" s="7" t="s">
        <v>30</v>
      </c>
      <c r="AF142" s="7" t="s">
        <v>30</v>
      </c>
      <c r="AG142" s="7" t="s">
        <v>30</v>
      </c>
      <c r="AH142" s="7" t="s">
        <v>30</v>
      </c>
      <c r="AI142" s="7" t="s">
        <v>30</v>
      </c>
      <c r="AJ142" s="7" t="s">
        <v>30</v>
      </c>
      <c r="AK142" s="109">
        <v>105.7</v>
      </c>
      <c r="AL142" s="109">
        <v>106.5</v>
      </c>
      <c r="AM142" s="60" t="s">
        <v>30</v>
      </c>
      <c r="AN142" s="61"/>
      <c r="AO142" s="61"/>
      <c r="AP142" s="62"/>
      <c r="AQ142" s="7" t="s">
        <v>30</v>
      </c>
      <c r="AR142" s="7" t="s">
        <v>30</v>
      </c>
      <c r="AS142" s="7" t="s">
        <v>30</v>
      </c>
      <c r="AT142" s="7" t="s">
        <v>30</v>
      </c>
      <c r="AU142" s="124" t="s">
        <v>30</v>
      </c>
      <c r="AV142" s="124"/>
      <c r="AW142" s="124"/>
      <c r="AX142" s="124"/>
      <c r="AY142" s="4">
        <v>1.5</v>
      </c>
      <c r="AZ142" s="4"/>
      <c r="BA142" s="105" t="s">
        <v>30</v>
      </c>
      <c r="BB142" s="106">
        <v>1.5</v>
      </c>
      <c r="BC142" s="106">
        <v>1.5</v>
      </c>
      <c r="BD142" s="106">
        <v>1.5</v>
      </c>
      <c r="BE142" s="106">
        <v>1.5</v>
      </c>
      <c r="BF142" s="107">
        <v>1.5</v>
      </c>
      <c r="BG142" s="106">
        <v>1.5</v>
      </c>
    </row>
    <row r="143" spans="1:59" ht="113.25" customHeight="1" x14ac:dyDescent="0.25">
      <c r="A143" s="19" t="s">
        <v>297</v>
      </c>
      <c r="B143" s="19" t="s">
        <v>298</v>
      </c>
      <c r="C143" s="22" t="s">
        <v>299</v>
      </c>
      <c r="D143" s="22" t="s">
        <v>24</v>
      </c>
      <c r="E143" s="77">
        <v>1.91</v>
      </c>
      <c r="F143" s="77"/>
      <c r="G143" s="77"/>
      <c r="H143" s="77"/>
      <c r="I143" s="99">
        <v>1.19</v>
      </c>
      <c r="J143" s="99">
        <v>1.71</v>
      </c>
      <c r="K143" s="99">
        <v>1.71</v>
      </c>
      <c r="L143" s="99">
        <v>1.71</v>
      </c>
      <c r="M143" s="38">
        <f>E143</f>
        <v>1.91</v>
      </c>
      <c r="N143" s="38"/>
      <c r="O143" s="38"/>
      <c r="P143" s="38"/>
      <c r="Q143" s="15">
        <f>I143</f>
        <v>1.19</v>
      </c>
      <c r="R143" s="15">
        <f>J143</f>
        <v>1.71</v>
      </c>
      <c r="S143" s="15">
        <f>K143</f>
        <v>1.71</v>
      </c>
      <c r="T143" s="15">
        <f>L143</f>
        <v>1.71</v>
      </c>
      <c r="U143" s="30">
        <f>M143*105.5%</f>
        <v>2.01505</v>
      </c>
      <c r="V143" s="30"/>
      <c r="W143" s="30"/>
      <c r="X143" s="30"/>
      <c r="Y143" s="7">
        <f t="shared" ref="Y143:AB144" si="368">Q143*105.5%</f>
        <v>1.25545</v>
      </c>
      <c r="Z143" s="7">
        <f t="shared" si="368"/>
        <v>1.8040499999999999</v>
      </c>
      <c r="AA143" s="7">
        <f t="shared" si="368"/>
        <v>1.8040499999999999</v>
      </c>
      <c r="AB143" s="7">
        <f t="shared" si="368"/>
        <v>1.8040499999999999</v>
      </c>
      <c r="AC143" s="30">
        <f>((ROUND(U143,2))*AK143%)</f>
        <v>2.1351399999999998</v>
      </c>
      <c r="AD143" s="30"/>
      <c r="AE143" s="30"/>
      <c r="AF143" s="30"/>
      <c r="AG143" s="7">
        <f>((ROUND(Y143,2)*AK143%))</f>
        <v>1.33182</v>
      </c>
      <c r="AH143" s="7">
        <f t="shared" ref="AH143" si="369">((ROUND(Z143,2))*AK143%)</f>
        <v>1.9025999999999998</v>
      </c>
      <c r="AI143" s="7">
        <f t="shared" ref="AI143" si="370">((ROUND(AA143,2))*AK143%)</f>
        <v>1.9025999999999998</v>
      </c>
      <c r="AJ143" s="7">
        <f t="shared" ref="AJ143" si="371">((ROUND(AB143,2))*AK143%)</f>
        <v>1.9025999999999998</v>
      </c>
      <c r="AK143" s="109">
        <v>105.7</v>
      </c>
      <c r="AL143" s="109">
        <v>106.5</v>
      </c>
      <c r="AM143" s="60">
        <f t="shared" ref="AM143:AM146" si="372">((ROUND(AC143,2))*AL143%)</f>
        <v>2.2791000000000001</v>
      </c>
      <c r="AN143" s="61">
        <f t="shared" ref="AN143:AN146" si="373">((ROUND(AD143,2))*AL143%)</f>
        <v>0</v>
      </c>
      <c r="AO143" s="61">
        <f t="shared" ref="AO143:AO146" si="374">((ROUND(AE143,2))*AL143%)</f>
        <v>0</v>
      </c>
      <c r="AP143" s="62">
        <f t="shared" ref="AP143:AP146" si="375">((ROUND(AF143,2))*AL143%)</f>
        <v>0</v>
      </c>
      <c r="AQ143" s="5">
        <f t="shared" ref="AQ143:AQ146" si="376">((ROUND(AG143,2))*AL143%)</f>
        <v>1.41645</v>
      </c>
      <c r="AR143" s="5">
        <f t="shared" ref="AR143:AR146" si="377">((ROUND(AH143,2))*AL143%)</f>
        <v>2.0234999999999999</v>
      </c>
      <c r="AS143" s="5">
        <f t="shared" ref="AS143:AS146" si="378">((ROUND(AI143,2))*AL143%)</f>
        <v>2.0234999999999999</v>
      </c>
      <c r="AT143" s="5">
        <f t="shared" ref="AT143:AT146" si="379">((ROUND(AJ143,2))*AL143%)</f>
        <v>2.0234999999999999</v>
      </c>
      <c r="AU143" s="124">
        <v>1.5</v>
      </c>
      <c r="AV143" s="124"/>
      <c r="AW143" s="124"/>
      <c r="AX143" s="124"/>
      <c r="AY143" s="188">
        <v>1.5</v>
      </c>
      <c r="AZ143" s="188"/>
      <c r="BA143" s="105">
        <v>1.5</v>
      </c>
      <c r="BB143" s="106">
        <v>1.5</v>
      </c>
      <c r="BC143" s="106">
        <v>1.5</v>
      </c>
      <c r="BD143" s="106">
        <v>1.5</v>
      </c>
      <c r="BE143" s="106">
        <v>1.5</v>
      </c>
      <c r="BF143" s="187">
        <v>1</v>
      </c>
      <c r="BG143" s="106">
        <v>1.5</v>
      </c>
    </row>
    <row r="144" spans="1:59" ht="153" x14ac:dyDescent="0.25">
      <c r="A144" s="19" t="s">
        <v>300</v>
      </c>
      <c r="B144" s="19" t="s">
        <v>584</v>
      </c>
      <c r="C144" s="22" t="s">
        <v>301</v>
      </c>
      <c r="D144" s="22" t="s">
        <v>24</v>
      </c>
      <c r="E144" s="92" t="s">
        <v>30</v>
      </c>
      <c r="F144" s="92" t="s">
        <v>30</v>
      </c>
      <c r="G144" s="92" t="s">
        <v>30</v>
      </c>
      <c r="H144" s="92" t="s">
        <v>30</v>
      </c>
      <c r="I144" s="92" t="s">
        <v>30</v>
      </c>
      <c r="J144" s="92" t="s">
        <v>30</v>
      </c>
      <c r="K144" s="92" t="s">
        <v>30</v>
      </c>
      <c r="L144" s="92" t="s">
        <v>30</v>
      </c>
      <c r="M144" s="5">
        <v>62</v>
      </c>
      <c r="N144" s="5">
        <v>0.55000000000000004</v>
      </c>
      <c r="O144" s="5">
        <v>0.3</v>
      </c>
      <c r="P144" s="5">
        <v>1.5</v>
      </c>
      <c r="Q144" s="5">
        <v>1.86</v>
      </c>
      <c r="R144" s="5">
        <v>1.86</v>
      </c>
      <c r="S144" s="5">
        <v>1.86</v>
      </c>
      <c r="T144" s="5">
        <v>1.71</v>
      </c>
      <c r="U144" s="7">
        <f>M144*105.5%</f>
        <v>65.41</v>
      </c>
      <c r="V144" s="7">
        <f>N144*105.5%</f>
        <v>0.58025000000000004</v>
      </c>
      <c r="W144" s="7">
        <f>O144*105.5%</f>
        <v>0.31649999999999995</v>
      </c>
      <c r="X144" s="7">
        <f>P144*105.5%</f>
        <v>1.5825</v>
      </c>
      <c r="Y144" s="7">
        <f t="shared" si="368"/>
        <v>1.9622999999999999</v>
      </c>
      <c r="Z144" s="7">
        <f t="shared" si="368"/>
        <v>1.9622999999999999</v>
      </c>
      <c r="AA144" s="7">
        <f t="shared" si="368"/>
        <v>1.9622999999999999</v>
      </c>
      <c r="AB144" s="7">
        <f t="shared" si="368"/>
        <v>1.8040499999999999</v>
      </c>
      <c r="AC144" s="7">
        <f>((ROUND(U144,2))*AK144%)</f>
        <v>69.138369999999995</v>
      </c>
      <c r="AD144" s="7">
        <f>((ROUND(V144,2))*AK144%)</f>
        <v>0.61305999999999994</v>
      </c>
      <c r="AE144" s="7">
        <v>1.5</v>
      </c>
      <c r="AF144" s="7">
        <f>((ROUND(X144,2))*AK144%)</f>
        <v>1.6700599999999999</v>
      </c>
      <c r="AG144" s="7">
        <f>((ROUND(Y144,2)*AK144%))</f>
        <v>2.07172</v>
      </c>
      <c r="AH144" s="7">
        <f>((ROUND(Z144,2))*AK144%)</f>
        <v>2.07172</v>
      </c>
      <c r="AI144" s="7">
        <f>((ROUND(AA144,2))*AK144%)</f>
        <v>2.07172</v>
      </c>
      <c r="AJ144" s="7">
        <f>((ROUND(AB144,2))*AK144%)</f>
        <v>1.9025999999999998</v>
      </c>
      <c r="AK144" s="109">
        <v>105.7</v>
      </c>
      <c r="AL144" s="109">
        <v>106.5</v>
      </c>
      <c r="AM144" s="5">
        <f>((ROUND(AC144,2))*AL144%)</f>
        <v>73.634100000000004</v>
      </c>
      <c r="AN144" s="5">
        <f>((ROUND(AD144,2))*AL144%)</f>
        <v>0.64964999999999995</v>
      </c>
      <c r="AO144" s="5">
        <f>((ROUND(AE144,2))*AL144%)</f>
        <v>1.5974999999999999</v>
      </c>
      <c r="AP144" s="5">
        <f>((ROUND(AF144,2))*AL144%)</f>
        <v>1.7785499999999999</v>
      </c>
      <c r="AQ144" s="5">
        <f t="shared" si="376"/>
        <v>2.2045499999999998</v>
      </c>
      <c r="AR144" s="5">
        <f t="shared" si="377"/>
        <v>2.2045499999999998</v>
      </c>
      <c r="AS144" s="5">
        <f t="shared" si="378"/>
        <v>2.2045499999999998</v>
      </c>
      <c r="AT144" s="5">
        <f t="shared" si="379"/>
        <v>2.0234999999999999</v>
      </c>
      <c r="AU144" s="124">
        <v>1.5</v>
      </c>
      <c r="AV144" s="124"/>
      <c r="AW144" s="124"/>
      <c r="AX144" s="124"/>
      <c r="AY144" s="194" t="s">
        <v>30</v>
      </c>
      <c r="AZ144" s="195"/>
      <c r="BA144" s="105">
        <v>1.5</v>
      </c>
      <c r="BB144" s="106">
        <v>1.5</v>
      </c>
      <c r="BC144" s="106">
        <v>1.5</v>
      </c>
      <c r="BD144" s="106">
        <v>1.5</v>
      </c>
      <c r="BE144" s="106">
        <v>1.5</v>
      </c>
      <c r="BF144" s="107">
        <v>1.5</v>
      </c>
      <c r="BG144" s="106">
        <v>1.5</v>
      </c>
    </row>
    <row r="145" spans="1:59" ht="63.75" x14ac:dyDescent="0.25">
      <c r="A145" s="19" t="s">
        <v>302</v>
      </c>
      <c r="B145" s="19" t="s">
        <v>585</v>
      </c>
      <c r="C145" s="22" t="s">
        <v>303</v>
      </c>
      <c r="D145" s="22" t="s">
        <v>30</v>
      </c>
      <c r="E145" s="92" t="s">
        <v>30</v>
      </c>
      <c r="F145" s="92" t="s">
        <v>30</v>
      </c>
      <c r="G145" s="92" t="s">
        <v>30</v>
      </c>
      <c r="H145" s="92" t="s">
        <v>30</v>
      </c>
      <c r="I145" s="92" t="s">
        <v>30</v>
      </c>
      <c r="J145" s="92" t="s">
        <v>30</v>
      </c>
      <c r="K145" s="92" t="s">
        <v>30</v>
      </c>
      <c r="L145" s="92" t="s">
        <v>30</v>
      </c>
      <c r="M145" s="22" t="s">
        <v>30</v>
      </c>
      <c r="N145" s="22" t="s">
        <v>30</v>
      </c>
      <c r="O145" s="22" t="s">
        <v>30</v>
      </c>
      <c r="P145" s="22" t="s">
        <v>30</v>
      </c>
      <c r="Q145" s="22" t="s">
        <v>30</v>
      </c>
      <c r="R145" s="22" t="s">
        <v>30</v>
      </c>
      <c r="S145" s="22" t="s">
        <v>30</v>
      </c>
      <c r="T145" s="22" t="s">
        <v>30</v>
      </c>
      <c r="U145" s="14" t="s">
        <v>30</v>
      </c>
      <c r="V145" s="14" t="s">
        <v>30</v>
      </c>
      <c r="W145" s="14" t="s">
        <v>30</v>
      </c>
      <c r="X145" s="14" t="s">
        <v>30</v>
      </c>
      <c r="Y145" s="14" t="s">
        <v>30</v>
      </c>
      <c r="Z145" s="14" t="s">
        <v>30</v>
      </c>
      <c r="AA145" s="14" t="s">
        <v>30</v>
      </c>
      <c r="AB145" s="14" t="s">
        <v>30</v>
      </c>
      <c r="AC145" s="14" t="s">
        <v>30</v>
      </c>
      <c r="AD145" s="14" t="s">
        <v>30</v>
      </c>
      <c r="AE145" s="14" t="s">
        <v>30</v>
      </c>
      <c r="AF145" s="14" t="s">
        <v>30</v>
      </c>
      <c r="AG145" s="14" t="s">
        <v>30</v>
      </c>
      <c r="AH145" s="14" t="s">
        <v>30</v>
      </c>
      <c r="AI145" s="14" t="s">
        <v>30</v>
      </c>
      <c r="AJ145" s="14" t="s">
        <v>30</v>
      </c>
      <c r="AK145" s="109">
        <v>105.7</v>
      </c>
      <c r="AL145" s="109">
        <v>106.5</v>
      </c>
      <c r="AM145" s="14" t="s">
        <v>30</v>
      </c>
      <c r="AN145" s="14" t="s">
        <v>30</v>
      </c>
      <c r="AO145" s="14" t="s">
        <v>30</v>
      </c>
      <c r="AP145" s="14" t="s">
        <v>30</v>
      </c>
      <c r="AQ145" s="14" t="s">
        <v>30</v>
      </c>
      <c r="AR145" s="14" t="s">
        <v>30</v>
      </c>
      <c r="AS145" s="14" t="s">
        <v>30</v>
      </c>
      <c r="AT145" s="14" t="s">
        <v>30</v>
      </c>
      <c r="AU145" s="124" t="s">
        <v>30</v>
      </c>
      <c r="AV145" s="124"/>
      <c r="AW145" s="124"/>
      <c r="AX145" s="124"/>
      <c r="AY145" s="188">
        <v>0.55000000000000004</v>
      </c>
      <c r="AZ145" s="188"/>
      <c r="BA145" s="196">
        <v>1.5</v>
      </c>
      <c r="BB145" s="106"/>
      <c r="BC145" s="106"/>
      <c r="BD145" s="106"/>
      <c r="BE145" s="106"/>
      <c r="BF145" s="167">
        <v>1.5</v>
      </c>
      <c r="BG145" s="106"/>
    </row>
    <row r="146" spans="1:59" ht="25.5" customHeight="1" x14ac:dyDescent="0.25">
      <c r="A146" s="48" t="s">
        <v>304</v>
      </c>
      <c r="B146" s="48" t="s">
        <v>305</v>
      </c>
      <c r="C146" s="114" t="s">
        <v>306</v>
      </c>
      <c r="D146" s="22" t="s">
        <v>24</v>
      </c>
      <c r="E146" s="92">
        <v>0.24</v>
      </c>
      <c r="F146" s="92">
        <v>0.55000000000000004</v>
      </c>
      <c r="G146" s="92">
        <v>0.3</v>
      </c>
      <c r="H146" s="99">
        <v>1.5</v>
      </c>
      <c r="I146" s="99">
        <v>1.86</v>
      </c>
      <c r="J146" s="99">
        <v>1.86</v>
      </c>
      <c r="K146" s="99">
        <v>1.86</v>
      </c>
      <c r="L146" s="99">
        <v>1.71</v>
      </c>
      <c r="M146" s="5">
        <v>1.5</v>
      </c>
      <c r="N146" s="15">
        <f t="shared" ref="N146:T146" si="380">F146</f>
        <v>0.55000000000000004</v>
      </c>
      <c r="O146" s="15">
        <f t="shared" si="380"/>
        <v>0.3</v>
      </c>
      <c r="P146" s="15">
        <f t="shared" si="380"/>
        <v>1.5</v>
      </c>
      <c r="Q146" s="15">
        <f t="shared" si="380"/>
        <v>1.86</v>
      </c>
      <c r="R146" s="15">
        <f t="shared" si="380"/>
        <v>1.86</v>
      </c>
      <c r="S146" s="15">
        <f t="shared" si="380"/>
        <v>1.86</v>
      </c>
      <c r="T146" s="15">
        <f t="shared" si="380"/>
        <v>1.71</v>
      </c>
      <c r="U146" s="7">
        <f t="shared" ref="U146:AB146" si="381">M146*105.5%</f>
        <v>1.5825</v>
      </c>
      <c r="V146" s="7">
        <f t="shared" si="381"/>
        <v>0.58025000000000004</v>
      </c>
      <c r="W146" s="7">
        <f t="shared" si="381"/>
        <v>0.31649999999999995</v>
      </c>
      <c r="X146" s="7">
        <f t="shared" si="381"/>
        <v>1.5825</v>
      </c>
      <c r="Y146" s="7">
        <f t="shared" si="381"/>
        <v>1.9622999999999999</v>
      </c>
      <c r="Z146" s="7">
        <f t="shared" si="381"/>
        <v>1.9622999999999999</v>
      </c>
      <c r="AA146" s="7">
        <f t="shared" si="381"/>
        <v>1.9622999999999999</v>
      </c>
      <c r="AB146" s="7">
        <f t="shared" si="381"/>
        <v>1.8040499999999999</v>
      </c>
      <c r="AC146" s="7">
        <f>((ROUND(U146,2))*AK146%)</f>
        <v>1.6700599999999999</v>
      </c>
      <c r="AD146" s="7">
        <f>((ROUND(V146,2))*AK146%)</f>
        <v>0.61305999999999994</v>
      </c>
      <c r="AE146" s="7">
        <v>1.5</v>
      </c>
      <c r="AF146" s="7">
        <f>((ROUND(X146,2))*AK146%)</f>
        <v>1.6700599999999999</v>
      </c>
      <c r="AG146" s="7">
        <f>((ROUND(Y146,2)*AK146%))</f>
        <v>2.07172</v>
      </c>
      <c r="AH146" s="7">
        <f>((ROUND(Z146,2))*AK146%)</f>
        <v>2.07172</v>
      </c>
      <c r="AI146" s="7">
        <f>((ROUND(AA146,2))*AK146%)</f>
        <v>2.07172</v>
      </c>
      <c r="AJ146" s="7">
        <f>((ROUND(AB146,2))*AK146%)</f>
        <v>1.9025999999999998</v>
      </c>
      <c r="AK146" s="109">
        <v>105.7</v>
      </c>
      <c r="AL146" s="109">
        <v>106.5</v>
      </c>
      <c r="AM146" s="5">
        <f>((ROUND(AC146,2))*AL146%)</f>
        <v>1.7785499999999999</v>
      </c>
      <c r="AN146" s="5">
        <f>((ROUND(AD146,2))*AL146%)</f>
        <v>0.64964999999999995</v>
      </c>
      <c r="AO146" s="5">
        <f>((ROUND(AE146,2))*AL146%)</f>
        <v>1.5974999999999999</v>
      </c>
      <c r="AP146" s="5">
        <f>((ROUND(AF146,2))*AL146%)</f>
        <v>1.7785499999999999</v>
      </c>
      <c r="AQ146" s="5">
        <f t="shared" si="376"/>
        <v>2.2045499999999998</v>
      </c>
      <c r="AR146" s="5">
        <f t="shared" si="377"/>
        <v>2.2045499999999998</v>
      </c>
      <c r="AS146" s="5">
        <f t="shared" si="378"/>
        <v>2.2045499999999998</v>
      </c>
      <c r="AT146" s="5">
        <f t="shared" si="379"/>
        <v>2.0234999999999999</v>
      </c>
      <c r="AU146" s="32">
        <v>1.5</v>
      </c>
      <c r="AV146" s="33"/>
      <c r="AW146" s="33"/>
      <c r="AX146" s="34"/>
      <c r="AY146" s="116">
        <v>0.55000000000000004</v>
      </c>
      <c r="AZ146" s="116"/>
      <c r="BA146" s="117">
        <v>1.5</v>
      </c>
      <c r="BB146" s="113">
        <v>1.5</v>
      </c>
      <c r="BC146" s="113">
        <v>1.5</v>
      </c>
      <c r="BD146" s="113">
        <v>1.5</v>
      </c>
      <c r="BE146" s="113">
        <v>1.5</v>
      </c>
      <c r="BF146" s="118">
        <v>1.5</v>
      </c>
      <c r="BG146" s="113">
        <v>1.5</v>
      </c>
    </row>
    <row r="147" spans="1:59" ht="50.25" customHeight="1" x14ac:dyDescent="0.25">
      <c r="A147" s="48"/>
      <c r="B147" s="48"/>
      <c r="C147" s="114"/>
      <c r="D147" s="22" t="s">
        <v>307</v>
      </c>
      <c r="E147" s="77">
        <v>1.93</v>
      </c>
      <c r="F147" s="77"/>
      <c r="G147" s="77"/>
      <c r="H147" s="77"/>
      <c r="I147" s="92">
        <v>1.93</v>
      </c>
      <c r="J147" s="92">
        <v>1.93</v>
      </c>
      <c r="K147" s="92">
        <v>1.93</v>
      </c>
      <c r="L147" s="92">
        <v>1.93</v>
      </c>
      <c r="M147" s="38">
        <f>E147</f>
        <v>1.93</v>
      </c>
      <c r="N147" s="38"/>
      <c r="O147" s="38"/>
      <c r="P147" s="38"/>
      <c r="Q147" s="15">
        <f t="shared" ref="Q147:Q159" si="382">I147</f>
        <v>1.93</v>
      </c>
      <c r="R147" s="15">
        <f t="shared" ref="R147:R159" si="383">J147</f>
        <v>1.93</v>
      </c>
      <c r="S147" s="15">
        <f t="shared" ref="S147:S159" si="384">K147</f>
        <v>1.93</v>
      </c>
      <c r="T147" s="15">
        <f t="shared" ref="T147:T159" si="385">L147</f>
        <v>1.93</v>
      </c>
      <c r="U147" s="30">
        <f>M147*105.5%</f>
        <v>2.0361499999999997</v>
      </c>
      <c r="V147" s="30"/>
      <c r="W147" s="30"/>
      <c r="X147" s="30"/>
      <c r="Y147" s="7">
        <f t="shared" ref="Y147:Y170" si="386">Q147*105.5%</f>
        <v>2.0361499999999997</v>
      </c>
      <c r="Z147" s="7">
        <f t="shared" ref="Z147:Z170" si="387">R147*105.5%</f>
        <v>2.0361499999999997</v>
      </c>
      <c r="AA147" s="7">
        <f t="shared" ref="AA147:AA170" si="388">S147*105.5%</f>
        <v>2.0361499999999997</v>
      </c>
      <c r="AB147" s="7">
        <f t="shared" ref="AB147:AB170" si="389">T147*105.5%</f>
        <v>2.0361499999999997</v>
      </c>
      <c r="AC147" s="30">
        <f>((ROUND(U147,2))*AK147%)</f>
        <v>2.1562799999999998</v>
      </c>
      <c r="AD147" s="30"/>
      <c r="AE147" s="30"/>
      <c r="AF147" s="30"/>
      <c r="AG147" s="7">
        <f>((ROUND(Y147,2)*AK147%))</f>
        <v>2.1562799999999998</v>
      </c>
      <c r="AH147" s="7">
        <f>((ROUND(Z147,2))*AK147%)</f>
        <v>2.1562799999999998</v>
      </c>
      <c r="AI147" s="7">
        <f>((ROUND(AA147,2))*AK147%)</f>
        <v>2.1562799999999998</v>
      </c>
      <c r="AJ147" s="7">
        <f>((ROUND(AB147,2))*AK147%)</f>
        <v>2.1562799999999998</v>
      </c>
      <c r="AK147" s="109">
        <v>105.7</v>
      </c>
      <c r="AL147" s="109">
        <v>106.5</v>
      </c>
      <c r="AM147" s="60">
        <f t="shared" ref="AM147" si="390">((ROUND(AC147,2))*AL147%)</f>
        <v>2.3004000000000002</v>
      </c>
      <c r="AN147" s="61">
        <f t="shared" ref="AN147" si="391">((ROUND(AD147,2))*AL147%)</f>
        <v>0</v>
      </c>
      <c r="AO147" s="61">
        <f t="shared" ref="AO147" si="392">((ROUND(AE147,2))*AL147%)</f>
        <v>0</v>
      </c>
      <c r="AP147" s="62">
        <f t="shared" ref="AP147" si="393">((ROUND(AF147,2))*AL147%)</f>
        <v>0</v>
      </c>
      <c r="AQ147" s="5">
        <f t="shared" ref="AQ147" si="394">((ROUND(AG147,2))*AL147%)</f>
        <v>2.3004000000000002</v>
      </c>
      <c r="AR147" s="5">
        <f t="shared" ref="AR147:AR148" si="395">((ROUND(AH147,2))*AL147%)</f>
        <v>2.3004000000000002</v>
      </c>
      <c r="AS147" s="5">
        <f t="shared" ref="AS147:AS148" si="396">((ROUND(AI147,2))*AL147%)</f>
        <v>2.3004000000000002</v>
      </c>
      <c r="AT147" s="5">
        <f t="shared" ref="AT147:AT148" si="397">((ROUND(AJ147,2))*AL147%)</f>
        <v>2.3004000000000002</v>
      </c>
      <c r="AU147" s="35"/>
      <c r="AV147" s="36"/>
      <c r="AW147" s="36"/>
      <c r="AX147" s="37"/>
      <c r="AY147" s="120"/>
      <c r="AZ147" s="120"/>
      <c r="BA147" s="121"/>
      <c r="BB147" s="119"/>
      <c r="BC147" s="119"/>
      <c r="BD147" s="119"/>
      <c r="BE147" s="119"/>
      <c r="BF147" s="122"/>
      <c r="BG147" s="119"/>
    </row>
    <row r="148" spans="1:59" ht="26.25" customHeight="1" x14ac:dyDescent="0.25">
      <c r="A148" s="48" t="s">
        <v>308</v>
      </c>
      <c r="B148" s="48" t="s">
        <v>309</v>
      </c>
      <c r="C148" s="114" t="s">
        <v>310</v>
      </c>
      <c r="D148" s="22" t="s">
        <v>24</v>
      </c>
      <c r="E148" s="92">
        <v>0.24</v>
      </c>
      <c r="F148" s="92">
        <v>0.55000000000000004</v>
      </c>
      <c r="G148" s="92">
        <v>0.3</v>
      </c>
      <c r="H148" s="99">
        <v>1.5</v>
      </c>
      <c r="I148" s="99">
        <v>1.86</v>
      </c>
      <c r="J148" s="99">
        <v>1.86</v>
      </c>
      <c r="K148" s="99">
        <v>1.86</v>
      </c>
      <c r="L148" s="99">
        <v>1.71</v>
      </c>
      <c r="M148" s="5">
        <v>1.5</v>
      </c>
      <c r="N148" s="15">
        <f>F148</f>
        <v>0.55000000000000004</v>
      </c>
      <c r="O148" s="15">
        <f>G148</f>
        <v>0.3</v>
      </c>
      <c r="P148" s="15">
        <f>H148</f>
        <v>1.5</v>
      </c>
      <c r="Q148" s="15">
        <f t="shared" si="382"/>
        <v>1.86</v>
      </c>
      <c r="R148" s="15">
        <f t="shared" si="383"/>
        <v>1.86</v>
      </c>
      <c r="S148" s="15">
        <f t="shared" si="384"/>
        <v>1.86</v>
      </c>
      <c r="T148" s="15">
        <f t="shared" si="385"/>
        <v>1.71</v>
      </c>
      <c r="U148" s="7">
        <f>M148*105.5%</f>
        <v>1.5825</v>
      </c>
      <c r="V148" s="7">
        <f>N148*105.5%</f>
        <v>0.58025000000000004</v>
      </c>
      <c r="W148" s="7">
        <f>O148*105.5%</f>
        <v>0.31649999999999995</v>
      </c>
      <c r="X148" s="7">
        <f>P148*105.5%</f>
        <v>1.5825</v>
      </c>
      <c r="Y148" s="7">
        <f t="shared" si="386"/>
        <v>1.9622999999999999</v>
      </c>
      <c r="Z148" s="7">
        <f t="shared" si="387"/>
        <v>1.9622999999999999</v>
      </c>
      <c r="AA148" s="7">
        <f t="shared" si="388"/>
        <v>1.9622999999999999</v>
      </c>
      <c r="AB148" s="7">
        <f t="shared" si="389"/>
        <v>1.8040499999999999</v>
      </c>
      <c r="AC148" s="7">
        <f>((ROUND(U148,2))*AK148%)</f>
        <v>1.6700599999999999</v>
      </c>
      <c r="AD148" s="7">
        <f>((ROUND(V148,2))*AK148%)</f>
        <v>0.61305999999999994</v>
      </c>
      <c r="AE148" s="7">
        <v>1.5</v>
      </c>
      <c r="AF148" s="7">
        <f>((ROUND(X148,2))*AK148%)</f>
        <v>1.6700599999999999</v>
      </c>
      <c r="AG148" s="7">
        <f>((ROUND(Y148,2)*AK148%))</f>
        <v>2.07172</v>
      </c>
      <c r="AH148" s="7">
        <f>((ROUND(Z148,2))*AK148%)</f>
        <v>2.07172</v>
      </c>
      <c r="AI148" s="7">
        <f>((ROUND(AA148,2))*AK148%)</f>
        <v>2.07172</v>
      </c>
      <c r="AJ148" s="7">
        <f>((ROUND(AB148,2))*AK148%)</f>
        <v>1.9025999999999998</v>
      </c>
      <c r="AK148" s="109">
        <v>105.7</v>
      </c>
      <c r="AL148" s="109">
        <v>106.5</v>
      </c>
      <c r="AM148" s="5">
        <f>((ROUND(AC148,2))*AL148%)</f>
        <v>1.7785499999999999</v>
      </c>
      <c r="AN148" s="5">
        <f>((ROUND(AD148,2))*AL148%)</f>
        <v>0.64964999999999995</v>
      </c>
      <c r="AO148" s="5">
        <f>((ROUND(AE148,2))*AL148%)</f>
        <v>1.5974999999999999</v>
      </c>
      <c r="AP148" s="5">
        <f>((ROUND(AF148,2))*AL148%)</f>
        <v>1.7785499999999999</v>
      </c>
      <c r="AQ148" s="5">
        <f>((ROUND(AG148,2))*AL148%)</f>
        <v>2.2045499999999998</v>
      </c>
      <c r="AR148" s="5">
        <f t="shared" si="395"/>
        <v>2.2045499999999998</v>
      </c>
      <c r="AS148" s="5">
        <f t="shared" si="396"/>
        <v>2.2045499999999998</v>
      </c>
      <c r="AT148" s="5">
        <f t="shared" si="397"/>
        <v>2.0234999999999999</v>
      </c>
      <c r="AU148" s="32">
        <v>1.5</v>
      </c>
      <c r="AV148" s="33"/>
      <c r="AW148" s="33"/>
      <c r="AX148" s="34"/>
      <c r="AY148" s="116">
        <v>0.55000000000000004</v>
      </c>
      <c r="AZ148" s="116"/>
      <c r="BA148" s="117">
        <v>1.5</v>
      </c>
      <c r="BB148" s="113">
        <v>1.5</v>
      </c>
      <c r="BC148" s="113">
        <v>1.5</v>
      </c>
      <c r="BD148" s="113">
        <v>1.5</v>
      </c>
      <c r="BE148" s="113">
        <v>1.5</v>
      </c>
      <c r="BF148" s="118">
        <v>1.5</v>
      </c>
      <c r="BG148" s="113">
        <v>1.5</v>
      </c>
    </row>
    <row r="149" spans="1:59" ht="24" customHeight="1" x14ac:dyDescent="0.25">
      <c r="A149" s="48"/>
      <c r="B149" s="48"/>
      <c r="C149" s="114"/>
      <c r="D149" s="22" t="s">
        <v>307</v>
      </c>
      <c r="E149" s="77">
        <v>2.04</v>
      </c>
      <c r="F149" s="77"/>
      <c r="G149" s="77"/>
      <c r="H149" s="77"/>
      <c r="I149" s="92">
        <v>2.04</v>
      </c>
      <c r="J149" s="92">
        <v>2.04</v>
      </c>
      <c r="K149" s="92">
        <v>2.04</v>
      </c>
      <c r="L149" s="92">
        <v>2.04</v>
      </c>
      <c r="M149" s="38">
        <f>E149</f>
        <v>2.04</v>
      </c>
      <c r="N149" s="38"/>
      <c r="O149" s="38"/>
      <c r="P149" s="38"/>
      <c r="Q149" s="15">
        <f t="shared" si="382"/>
        <v>2.04</v>
      </c>
      <c r="R149" s="15">
        <f t="shared" si="383"/>
        <v>2.04</v>
      </c>
      <c r="S149" s="15">
        <f t="shared" si="384"/>
        <v>2.04</v>
      </c>
      <c r="T149" s="15">
        <f t="shared" si="385"/>
        <v>2.04</v>
      </c>
      <c r="U149" s="30">
        <f>M149*105.5%</f>
        <v>2.1522000000000001</v>
      </c>
      <c r="V149" s="30"/>
      <c r="W149" s="30"/>
      <c r="X149" s="30"/>
      <c r="Y149" s="7">
        <f t="shared" si="386"/>
        <v>2.1522000000000001</v>
      </c>
      <c r="Z149" s="7">
        <f t="shared" si="387"/>
        <v>2.1522000000000001</v>
      </c>
      <c r="AA149" s="7">
        <f t="shared" si="388"/>
        <v>2.1522000000000001</v>
      </c>
      <c r="AB149" s="7">
        <f t="shared" si="389"/>
        <v>2.1522000000000001</v>
      </c>
      <c r="AC149" s="30">
        <f>((ROUND(U149,2))*AK149%)</f>
        <v>2.2725499999999998</v>
      </c>
      <c r="AD149" s="30"/>
      <c r="AE149" s="30"/>
      <c r="AF149" s="30"/>
      <c r="AG149" s="7">
        <f t="shared" ref="AG149:AG152" si="398">((ROUND(Y149,2)*AK149%))</f>
        <v>2.2725499999999998</v>
      </c>
      <c r="AH149" s="7">
        <f t="shared" ref="AH149:AH152" si="399">((ROUND(Z149,2))*AK149%)</f>
        <v>2.2725499999999998</v>
      </c>
      <c r="AI149" s="7">
        <f t="shared" ref="AI149:AI152" si="400">((ROUND(AA149,2))*AK149%)</f>
        <v>2.2725499999999998</v>
      </c>
      <c r="AJ149" s="7">
        <f t="shared" ref="AJ149:AJ152" si="401">((ROUND(AB149,2))*AK149%)</f>
        <v>2.2725499999999998</v>
      </c>
      <c r="AK149" s="109">
        <v>105.7</v>
      </c>
      <c r="AL149" s="109">
        <v>106.5</v>
      </c>
      <c r="AM149" s="60">
        <f t="shared" ref="AM149:AM165" si="402">((ROUND(AC149,2))*AL149%)</f>
        <v>2.4175499999999999</v>
      </c>
      <c r="AN149" s="61">
        <f t="shared" ref="AN149:AN165" si="403">((ROUND(AD149,2))*AL149%)</f>
        <v>0</v>
      </c>
      <c r="AO149" s="61">
        <f t="shared" ref="AO149:AO165" si="404">((ROUND(AE149,2))*AL149%)</f>
        <v>0</v>
      </c>
      <c r="AP149" s="62">
        <f t="shared" ref="AP149:AP165" si="405">((ROUND(AF149,2))*AL149%)</f>
        <v>0</v>
      </c>
      <c r="AQ149" s="5">
        <f t="shared" ref="AQ149:AQ165" si="406">((ROUND(AG149,2))*AL149%)</f>
        <v>2.4175499999999999</v>
      </c>
      <c r="AR149" s="5">
        <f t="shared" ref="AR149:AR165" si="407">((ROUND(AH149,2))*AL149%)</f>
        <v>2.4175499999999999</v>
      </c>
      <c r="AS149" s="5">
        <f t="shared" ref="AS149:AS165" si="408">((ROUND(AI149,2))*AL149%)</f>
        <v>2.4175499999999999</v>
      </c>
      <c r="AT149" s="5">
        <f t="shared" ref="AT149:AT165" si="409">((ROUND(AJ149,2))*AL149%)</f>
        <v>2.4175499999999999</v>
      </c>
      <c r="AU149" s="35"/>
      <c r="AV149" s="36"/>
      <c r="AW149" s="36"/>
      <c r="AX149" s="37"/>
      <c r="AY149" s="120"/>
      <c r="AZ149" s="120"/>
      <c r="BA149" s="121"/>
      <c r="BB149" s="119"/>
      <c r="BC149" s="119"/>
      <c r="BD149" s="119"/>
      <c r="BE149" s="119"/>
      <c r="BF149" s="122"/>
      <c r="BG149" s="119"/>
    </row>
    <row r="150" spans="1:59" ht="25.5" customHeight="1" x14ac:dyDescent="0.25">
      <c r="A150" s="48" t="s">
        <v>311</v>
      </c>
      <c r="B150" s="48" t="s">
        <v>312</v>
      </c>
      <c r="C150" s="114" t="s">
        <v>313</v>
      </c>
      <c r="D150" s="22" t="s">
        <v>24</v>
      </c>
      <c r="E150" s="92">
        <v>0.24</v>
      </c>
      <c r="F150" s="92">
        <v>0.55000000000000004</v>
      </c>
      <c r="G150" s="92">
        <v>0.3</v>
      </c>
      <c r="H150" s="99">
        <v>1.5</v>
      </c>
      <c r="I150" s="99">
        <v>1.86</v>
      </c>
      <c r="J150" s="99">
        <v>1.86</v>
      </c>
      <c r="K150" s="99">
        <v>1.86</v>
      </c>
      <c r="L150" s="99">
        <v>1.71</v>
      </c>
      <c r="M150" s="5">
        <v>1.5</v>
      </c>
      <c r="N150" s="15">
        <f>F150</f>
        <v>0.55000000000000004</v>
      </c>
      <c r="O150" s="15">
        <f>G150</f>
        <v>0.3</v>
      </c>
      <c r="P150" s="15">
        <f>H150</f>
        <v>1.5</v>
      </c>
      <c r="Q150" s="15">
        <f t="shared" si="382"/>
        <v>1.86</v>
      </c>
      <c r="R150" s="15">
        <f t="shared" si="383"/>
        <v>1.86</v>
      </c>
      <c r="S150" s="15">
        <f t="shared" si="384"/>
        <v>1.86</v>
      </c>
      <c r="T150" s="15">
        <f t="shared" si="385"/>
        <v>1.71</v>
      </c>
      <c r="U150" s="7">
        <f>M150*105.5%</f>
        <v>1.5825</v>
      </c>
      <c r="V150" s="7">
        <f>N150*105.5%</f>
        <v>0.58025000000000004</v>
      </c>
      <c r="W150" s="7">
        <f>O150*105.5%</f>
        <v>0.31649999999999995</v>
      </c>
      <c r="X150" s="7">
        <f>P150*105.5%</f>
        <v>1.5825</v>
      </c>
      <c r="Y150" s="7">
        <f t="shared" si="386"/>
        <v>1.9622999999999999</v>
      </c>
      <c r="Z150" s="7">
        <f t="shared" si="387"/>
        <v>1.9622999999999999</v>
      </c>
      <c r="AA150" s="7">
        <f t="shared" si="388"/>
        <v>1.9622999999999999</v>
      </c>
      <c r="AB150" s="7">
        <f t="shared" si="389"/>
        <v>1.8040499999999999</v>
      </c>
      <c r="AC150" s="7">
        <f>((ROUND(U150,2))*AK150%)</f>
        <v>1.6700599999999999</v>
      </c>
      <c r="AD150" s="7">
        <f>((ROUND(V150,2))*AK150%)</f>
        <v>0.61305999999999994</v>
      </c>
      <c r="AE150" s="7">
        <v>1.5</v>
      </c>
      <c r="AF150" s="7">
        <f>((ROUND(X150,2))*AK150%)</f>
        <v>1.6700599999999999</v>
      </c>
      <c r="AG150" s="7">
        <f t="shared" si="398"/>
        <v>2.07172</v>
      </c>
      <c r="AH150" s="7">
        <f t="shared" si="399"/>
        <v>2.07172</v>
      </c>
      <c r="AI150" s="7">
        <f t="shared" si="400"/>
        <v>2.07172</v>
      </c>
      <c r="AJ150" s="7">
        <f t="shared" si="401"/>
        <v>1.9025999999999998</v>
      </c>
      <c r="AK150" s="109">
        <v>105.7</v>
      </c>
      <c r="AL150" s="109">
        <v>106.5</v>
      </c>
      <c r="AM150" s="5">
        <f t="shared" si="402"/>
        <v>1.7785499999999999</v>
      </c>
      <c r="AN150" s="5">
        <f t="shared" si="403"/>
        <v>0.64964999999999995</v>
      </c>
      <c r="AO150" s="5">
        <f t="shared" si="404"/>
        <v>1.5974999999999999</v>
      </c>
      <c r="AP150" s="5">
        <f t="shared" si="405"/>
        <v>1.7785499999999999</v>
      </c>
      <c r="AQ150" s="5">
        <f t="shared" si="406"/>
        <v>2.2045499999999998</v>
      </c>
      <c r="AR150" s="5">
        <f t="shared" si="407"/>
        <v>2.2045499999999998</v>
      </c>
      <c r="AS150" s="5">
        <f t="shared" si="408"/>
        <v>2.2045499999999998</v>
      </c>
      <c r="AT150" s="5">
        <f t="shared" si="409"/>
        <v>2.0234999999999999</v>
      </c>
      <c r="AU150" s="32">
        <v>1.5</v>
      </c>
      <c r="AV150" s="33"/>
      <c r="AW150" s="33"/>
      <c r="AX150" s="34"/>
      <c r="AY150" s="116">
        <v>0.55000000000000004</v>
      </c>
      <c r="AZ150" s="116"/>
      <c r="BA150" s="117">
        <v>1.5</v>
      </c>
      <c r="BB150" s="106">
        <v>1.5</v>
      </c>
      <c r="BC150" s="106">
        <v>1.5</v>
      </c>
      <c r="BD150" s="106">
        <v>1.5</v>
      </c>
      <c r="BE150" s="106">
        <v>1.5</v>
      </c>
      <c r="BF150" s="118">
        <v>1.5</v>
      </c>
      <c r="BG150" s="106">
        <v>1.5</v>
      </c>
    </row>
    <row r="151" spans="1:59" ht="25.5" customHeight="1" x14ac:dyDescent="0.25">
      <c r="A151" s="48"/>
      <c r="B151" s="48"/>
      <c r="C151" s="114"/>
      <c r="D151" s="22" t="s">
        <v>307</v>
      </c>
      <c r="E151" s="77">
        <v>2.04</v>
      </c>
      <c r="F151" s="77"/>
      <c r="G151" s="77"/>
      <c r="H151" s="77"/>
      <c r="I151" s="92">
        <v>2.04</v>
      </c>
      <c r="J151" s="92">
        <v>2.04</v>
      </c>
      <c r="K151" s="92">
        <v>2.04</v>
      </c>
      <c r="L151" s="92">
        <v>2.04</v>
      </c>
      <c r="M151" s="38">
        <f>E151</f>
        <v>2.04</v>
      </c>
      <c r="N151" s="38"/>
      <c r="O151" s="38"/>
      <c r="P151" s="38"/>
      <c r="Q151" s="15">
        <f t="shared" si="382"/>
        <v>2.04</v>
      </c>
      <c r="R151" s="15">
        <f t="shared" si="383"/>
        <v>2.04</v>
      </c>
      <c r="S151" s="15">
        <f t="shared" si="384"/>
        <v>2.04</v>
      </c>
      <c r="T151" s="15">
        <f t="shared" si="385"/>
        <v>2.04</v>
      </c>
      <c r="U151" s="30">
        <f>2.04*105.5%</f>
        <v>2.1522000000000001</v>
      </c>
      <c r="V151" s="30"/>
      <c r="W151" s="30"/>
      <c r="X151" s="30"/>
      <c r="Y151" s="7">
        <f t="shared" si="386"/>
        <v>2.1522000000000001</v>
      </c>
      <c r="Z151" s="7">
        <f t="shared" si="387"/>
        <v>2.1522000000000001</v>
      </c>
      <c r="AA151" s="7">
        <f t="shared" si="388"/>
        <v>2.1522000000000001</v>
      </c>
      <c r="AB151" s="7">
        <f t="shared" si="389"/>
        <v>2.1522000000000001</v>
      </c>
      <c r="AC151" s="30">
        <f>((ROUND(U151,2))*AK151%)</f>
        <v>2.2725499999999998</v>
      </c>
      <c r="AD151" s="30"/>
      <c r="AE151" s="30"/>
      <c r="AF151" s="30"/>
      <c r="AG151" s="7">
        <f t="shared" si="398"/>
        <v>2.2725499999999998</v>
      </c>
      <c r="AH151" s="7">
        <f t="shared" si="399"/>
        <v>2.2725499999999998</v>
      </c>
      <c r="AI151" s="7">
        <f t="shared" si="400"/>
        <v>2.2725499999999998</v>
      </c>
      <c r="AJ151" s="7">
        <f t="shared" si="401"/>
        <v>2.2725499999999998</v>
      </c>
      <c r="AK151" s="109">
        <v>105.7</v>
      </c>
      <c r="AL151" s="109">
        <v>106.5</v>
      </c>
      <c r="AM151" s="60">
        <f t="shared" si="402"/>
        <v>2.4175499999999999</v>
      </c>
      <c r="AN151" s="61">
        <f t="shared" si="403"/>
        <v>0</v>
      </c>
      <c r="AO151" s="61">
        <f t="shared" si="404"/>
        <v>0</v>
      </c>
      <c r="AP151" s="62">
        <f t="shared" si="405"/>
        <v>0</v>
      </c>
      <c r="AQ151" s="5">
        <f t="shared" si="406"/>
        <v>2.4175499999999999</v>
      </c>
      <c r="AR151" s="5">
        <f t="shared" si="407"/>
        <v>2.4175499999999999</v>
      </c>
      <c r="AS151" s="5">
        <f t="shared" si="408"/>
        <v>2.4175499999999999</v>
      </c>
      <c r="AT151" s="5">
        <f t="shared" si="409"/>
        <v>2.4175499999999999</v>
      </c>
      <c r="AU151" s="35"/>
      <c r="AV151" s="36"/>
      <c r="AW151" s="36"/>
      <c r="AX151" s="37"/>
      <c r="AY151" s="120"/>
      <c r="AZ151" s="120"/>
      <c r="BA151" s="121"/>
      <c r="BB151" s="106">
        <v>1.5</v>
      </c>
      <c r="BC151" s="106">
        <v>1.5</v>
      </c>
      <c r="BD151" s="106">
        <v>1.5</v>
      </c>
      <c r="BE151" s="106">
        <v>1.5</v>
      </c>
      <c r="BF151" s="122"/>
      <c r="BG151" s="106">
        <v>1.5</v>
      </c>
    </row>
    <row r="152" spans="1:59" ht="24" customHeight="1" x14ac:dyDescent="0.25">
      <c r="A152" s="48" t="s">
        <v>314</v>
      </c>
      <c r="B152" s="48" t="s">
        <v>315</v>
      </c>
      <c r="C152" s="114" t="s">
        <v>316</v>
      </c>
      <c r="D152" s="22" t="s">
        <v>24</v>
      </c>
      <c r="E152" s="92">
        <v>0.24</v>
      </c>
      <c r="F152" s="92">
        <v>0.55000000000000004</v>
      </c>
      <c r="G152" s="92">
        <v>0.3</v>
      </c>
      <c r="H152" s="99">
        <v>1.5</v>
      </c>
      <c r="I152" s="99">
        <v>1.86</v>
      </c>
      <c r="J152" s="99">
        <v>1.86</v>
      </c>
      <c r="K152" s="99">
        <v>1.86</v>
      </c>
      <c r="L152" s="99">
        <v>1.71</v>
      </c>
      <c r="M152" s="5">
        <v>1.5</v>
      </c>
      <c r="N152" s="15">
        <f>F152</f>
        <v>0.55000000000000004</v>
      </c>
      <c r="O152" s="15">
        <f>G152</f>
        <v>0.3</v>
      </c>
      <c r="P152" s="15">
        <f>H152</f>
        <v>1.5</v>
      </c>
      <c r="Q152" s="15">
        <f t="shared" si="382"/>
        <v>1.86</v>
      </c>
      <c r="R152" s="15">
        <f t="shared" si="383"/>
        <v>1.86</v>
      </c>
      <c r="S152" s="15">
        <f t="shared" si="384"/>
        <v>1.86</v>
      </c>
      <c r="T152" s="15">
        <f t="shared" si="385"/>
        <v>1.71</v>
      </c>
      <c r="U152" s="7">
        <f>M152*105.5%</f>
        <v>1.5825</v>
      </c>
      <c r="V152" s="7">
        <f>N152*105.5%</f>
        <v>0.58025000000000004</v>
      </c>
      <c r="W152" s="7">
        <f>O152*105.5%</f>
        <v>0.31649999999999995</v>
      </c>
      <c r="X152" s="7">
        <f>P152*105.5%</f>
        <v>1.5825</v>
      </c>
      <c r="Y152" s="7">
        <f t="shared" si="386"/>
        <v>1.9622999999999999</v>
      </c>
      <c r="Z152" s="7">
        <f t="shared" si="387"/>
        <v>1.9622999999999999</v>
      </c>
      <c r="AA152" s="7">
        <f t="shared" si="388"/>
        <v>1.9622999999999999</v>
      </c>
      <c r="AB152" s="7">
        <f t="shared" si="389"/>
        <v>1.8040499999999999</v>
      </c>
      <c r="AC152" s="7">
        <f>((ROUND(U152,2))*AK152%)</f>
        <v>1.6700599999999999</v>
      </c>
      <c r="AD152" s="7">
        <f>((ROUND(V152,2))*AK152%)</f>
        <v>0.61305999999999994</v>
      </c>
      <c r="AE152" s="7">
        <v>1.5</v>
      </c>
      <c r="AF152" s="7">
        <f>((ROUND(X152,2))*AK152%)</f>
        <v>1.6700599999999999</v>
      </c>
      <c r="AG152" s="7">
        <f t="shared" si="398"/>
        <v>2.07172</v>
      </c>
      <c r="AH152" s="7">
        <f t="shared" si="399"/>
        <v>2.07172</v>
      </c>
      <c r="AI152" s="7">
        <f t="shared" si="400"/>
        <v>2.07172</v>
      </c>
      <c r="AJ152" s="7">
        <f t="shared" si="401"/>
        <v>1.9025999999999998</v>
      </c>
      <c r="AK152" s="109">
        <v>105.7</v>
      </c>
      <c r="AL152" s="109">
        <v>106.5</v>
      </c>
      <c r="AM152" s="5">
        <f t="shared" si="402"/>
        <v>1.7785499999999999</v>
      </c>
      <c r="AN152" s="5">
        <f t="shared" si="403"/>
        <v>0.64964999999999995</v>
      </c>
      <c r="AO152" s="5">
        <f t="shared" si="404"/>
        <v>1.5974999999999999</v>
      </c>
      <c r="AP152" s="5">
        <f t="shared" si="405"/>
        <v>1.7785499999999999</v>
      </c>
      <c r="AQ152" s="5">
        <f t="shared" si="406"/>
        <v>2.2045499999999998</v>
      </c>
      <c r="AR152" s="5">
        <f t="shared" si="407"/>
        <v>2.2045499999999998</v>
      </c>
      <c r="AS152" s="5">
        <f t="shared" si="408"/>
        <v>2.2045499999999998</v>
      </c>
      <c r="AT152" s="5">
        <f t="shared" si="409"/>
        <v>2.0234999999999999</v>
      </c>
      <c r="AU152" s="124">
        <v>1.5</v>
      </c>
      <c r="AV152" s="124"/>
      <c r="AW152" s="124"/>
      <c r="AX152" s="124"/>
      <c r="AY152" s="129">
        <v>0.55000000000000004</v>
      </c>
      <c r="AZ152" s="129"/>
      <c r="BA152" s="125">
        <v>1.5</v>
      </c>
      <c r="BB152" s="126">
        <v>1.5</v>
      </c>
      <c r="BC152" s="113">
        <v>1.5</v>
      </c>
      <c r="BD152" s="126">
        <v>1.5</v>
      </c>
      <c r="BE152" s="126">
        <v>1.5</v>
      </c>
      <c r="BF152" s="127">
        <v>1.5</v>
      </c>
      <c r="BG152" s="126">
        <v>1.5</v>
      </c>
    </row>
    <row r="153" spans="1:59" ht="26.25" customHeight="1" x14ac:dyDescent="0.25">
      <c r="A153" s="48"/>
      <c r="B153" s="48"/>
      <c r="C153" s="114"/>
      <c r="D153" s="22" t="s">
        <v>307</v>
      </c>
      <c r="E153" s="77">
        <v>2.04</v>
      </c>
      <c r="F153" s="77"/>
      <c r="G153" s="77"/>
      <c r="H153" s="77"/>
      <c r="I153" s="92">
        <v>2.04</v>
      </c>
      <c r="J153" s="92">
        <v>2.04</v>
      </c>
      <c r="K153" s="92">
        <v>2.04</v>
      </c>
      <c r="L153" s="92">
        <v>2.04</v>
      </c>
      <c r="M153" s="38">
        <f>E153</f>
        <v>2.04</v>
      </c>
      <c r="N153" s="38"/>
      <c r="O153" s="38"/>
      <c r="P153" s="38"/>
      <c r="Q153" s="15">
        <f t="shared" si="382"/>
        <v>2.04</v>
      </c>
      <c r="R153" s="15">
        <f t="shared" si="383"/>
        <v>2.04</v>
      </c>
      <c r="S153" s="15">
        <f t="shared" si="384"/>
        <v>2.04</v>
      </c>
      <c r="T153" s="15">
        <f t="shared" si="385"/>
        <v>2.04</v>
      </c>
      <c r="U153" s="30">
        <f t="shared" ref="U153:U170" si="410">M153*105.5%</f>
        <v>2.1522000000000001</v>
      </c>
      <c r="V153" s="30"/>
      <c r="W153" s="30"/>
      <c r="X153" s="30"/>
      <c r="Y153" s="7">
        <f t="shared" si="386"/>
        <v>2.1522000000000001</v>
      </c>
      <c r="Z153" s="7">
        <f t="shared" si="387"/>
        <v>2.1522000000000001</v>
      </c>
      <c r="AA153" s="7">
        <f t="shared" si="388"/>
        <v>2.1522000000000001</v>
      </c>
      <c r="AB153" s="7">
        <f t="shared" si="389"/>
        <v>2.1522000000000001</v>
      </c>
      <c r="AC153" s="30">
        <f>((ROUND(U153,2))*AK153%)</f>
        <v>2.2725499999999998</v>
      </c>
      <c r="AD153" s="30"/>
      <c r="AE153" s="30"/>
      <c r="AF153" s="30"/>
      <c r="AG153" s="7">
        <f t="shared" ref="AG153:AG159" si="411">((ROUND(Y153,2)*AK153%))</f>
        <v>2.2725499999999998</v>
      </c>
      <c r="AH153" s="7">
        <f t="shared" ref="AH153:AH159" si="412">((ROUND(Z153,2))*AK153%)</f>
        <v>2.2725499999999998</v>
      </c>
      <c r="AI153" s="7">
        <f t="shared" ref="AI153:AI159" si="413">((ROUND(AA153,2))*AK153%)</f>
        <v>2.2725499999999998</v>
      </c>
      <c r="AJ153" s="7">
        <f t="shared" ref="AJ153:AJ159" si="414">((ROUND(AB153,2))*AK153%)</f>
        <v>2.2725499999999998</v>
      </c>
      <c r="AK153" s="109">
        <v>105.7</v>
      </c>
      <c r="AL153" s="109">
        <v>106.5</v>
      </c>
      <c r="AM153" s="60">
        <f t="shared" si="402"/>
        <v>2.4175499999999999</v>
      </c>
      <c r="AN153" s="61">
        <f t="shared" si="403"/>
        <v>0</v>
      </c>
      <c r="AO153" s="61">
        <f t="shared" si="404"/>
        <v>0</v>
      </c>
      <c r="AP153" s="62">
        <f t="shared" si="405"/>
        <v>0</v>
      </c>
      <c r="AQ153" s="5">
        <f t="shared" si="406"/>
        <v>2.4175499999999999</v>
      </c>
      <c r="AR153" s="5">
        <f t="shared" si="407"/>
        <v>2.4175499999999999</v>
      </c>
      <c r="AS153" s="5">
        <f t="shared" si="408"/>
        <v>2.4175499999999999</v>
      </c>
      <c r="AT153" s="5">
        <f t="shared" si="409"/>
        <v>2.4175499999999999</v>
      </c>
      <c r="AU153" s="124"/>
      <c r="AV153" s="124"/>
      <c r="AW153" s="124"/>
      <c r="AX153" s="124"/>
      <c r="AY153" s="129"/>
      <c r="AZ153" s="129"/>
      <c r="BA153" s="125"/>
      <c r="BB153" s="126"/>
      <c r="BC153" s="119"/>
      <c r="BD153" s="126"/>
      <c r="BE153" s="126"/>
      <c r="BF153" s="127"/>
      <c r="BG153" s="126"/>
    </row>
    <row r="154" spans="1:59" ht="31.5" customHeight="1" x14ac:dyDescent="0.25">
      <c r="A154" s="48" t="s">
        <v>317</v>
      </c>
      <c r="B154" s="48" t="s">
        <v>318</v>
      </c>
      <c r="C154" s="114" t="s">
        <v>319</v>
      </c>
      <c r="D154" s="22" t="s">
        <v>24</v>
      </c>
      <c r="E154" s="92">
        <v>0.24</v>
      </c>
      <c r="F154" s="92">
        <v>0.55000000000000004</v>
      </c>
      <c r="G154" s="92">
        <v>0.3</v>
      </c>
      <c r="H154" s="99">
        <v>1.5</v>
      </c>
      <c r="I154" s="99">
        <v>1.86</v>
      </c>
      <c r="J154" s="99">
        <v>1.86</v>
      </c>
      <c r="K154" s="99">
        <v>1.86</v>
      </c>
      <c r="L154" s="99">
        <v>1.71</v>
      </c>
      <c r="M154" s="5">
        <v>1.5</v>
      </c>
      <c r="N154" s="15">
        <f>F154</f>
        <v>0.55000000000000004</v>
      </c>
      <c r="O154" s="15">
        <f>G154</f>
        <v>0.3</v>
      </c>
      <c r="P154" s="15">
        <f>H154</f>
        <v>1.5</v>
      </c>
      <c r="Q154" s="15">
        <f t="shared" si="382"/>
        <v>1.86</v>
      </c>
      <c r="R154" s="15">
        <f t="shared" si="383"/>
        <v>1.86</v>
      </c>
      <c r="S154" s="15">
        <f t="shared" si="384"/>
        <v>1.86</v>
      </c>
      <c r="T154" s="15">
        <f t="shared" si="385"/>
        <v>1.71</v>
      </c>
      <c r="U154" s="7">
        <f t="shared" si="410"/>
        <v>1.5825</v>
      </c>
      <c r="V154" s="7">
        <f>N154*105.5%</f>
        <v>0.58025000000000004</v>
      </c>
      <c r="W154" s="7">
        <f>O154*105.5%</f>
        <v>0.31649999999999995</v>
      </c>
      <c r="X154" s="7">
        <f>P154*105.5%</f>
        <v>1.5825</v>
      </c>
      <c r="Y154" s="7">
        <f t="shared" si="386"/>
        <v>1.9622999999999999</v>
      </c>
      <c r="Z154" s="7">
        <f t="shared" si="387"/>
        <v>1.9622999999999999</v>
      </c>
      <c r="AA154" s="7">
        <f t="shared" si="388"/>
        <v>1.9622999999999999</v>
      </c>
      <c r="AB154" s="7">
        <f t="shared" si="389"/>
        <v>1.8040499999999999</v>
      </c>
      <c r="AC154" s="7">
        <f>((ROUND(U154,2))*AK154%)</f>
        <v>1.6700599999999999</v>
      </c>
      <c r="AD154" s="7">
        <f>((ROUND(V154,2))*AK154%)</f>
        <v>0.61305999999999994</v>
      </c>
      <c r="AE154" s="7">
        <v>1.5</v>
      </c>
      <c r="AF154" s="7">
        <f>((ROUND(X154,2))*AK154%)</f>
        <v>1.6700599999999999</v>
      </c>
      <c r="AG154" s="7">
        <f t="shared" si="411"/>
        <v>2.07172</v>
      </c>
      <c r="AH154" s="7">
        <f t="shared" si="412"/>
        <v>2.07172</v>
      </c>
      <c r="AI154" s="7">
        <f t="shared" si="413"/>
        <v>2.07172</v>
      </c>
      <c r="AJ154" s="7">
        <f t="shared" si="414"/>
        <v>1.9025999999999998</v>
      </c>
      <c r="AK154" s="109">
        <v>105.7</v>
      </c>
      <c r="AL154" s="109">
        <v>106.5</v>
      </c>
      <c r="AM154" s="5">
        <f t="shared" si="402"/>
        <v>1.7785499999999999</v>
      </c>
      <c r="AN154" s="5">
        <f t="shared" si="403"/>
        <v>0.64964999999999995</v>
      </c>
      <c r="AO154" s="5">
        <f t="shared" si="404"/>
        <v>1.5974999999999999</v>
      </c>
      <c r="AP154" s="5">
        <f t="shared" si="405"/>
        <v>1.7785499999999999</v>
      </c>
      <c r="AQ154" s="5">
        <f t="shared" si="406"/>
        <v>2.2045499999999998</v>
      </c>
      <c r="AR154" s="5">
        <f t="shared" si="407"/>
        <v>2.2045499999999998</v>
      </c>
      <c r="AS154" s="5">
        <f t="shared" si="408"/>
        <v>2.2045499999999998</v>
      </c>
      <c r="AT154" s="5">
        <f t="shared" si="409"/>
        <v>2.0234999999999999</v>
      </c>
      <c r="AU154" s="124">
        <v>1.5</v>
      </c>
      <c r="AV154" s="124"/>
      <c r="AW154" s="124"/>
      <c r="AX154" s="124"/>
      <c r="AY154" s="129">
        <v>0.55000000000000004</v>
      </c>
      <c r="AZ154" s="129"/>
      <c r="BA154" s="143">
        <v>1.5</v>
      </c>
      <c r="BB154" s="126"/>
      <c r="BC154" s="126">
        <v>1.5</v>
      </c>
      <c r="BD154" s="126">
        <v>1.5</v>
      </c>
      <c r="BE154" s="126">
        <v>1.5</v>
      </c>
      <c r="BF154" s="127">
        <v>1.5</v>
      </c>
      <c r="BG154" s="126">
        <v>1.5</v>
      </c>
    </row>
    <row r="155" spans="1:59" ht="31.5" customHeight="1" x14ac:dyDescent="0.25">
      <c r="A155" s="48"/>
      <c r="B155" s="48"/>
      <c r="C155" s="114"/>
      <c r="D155" s="22" t="s">
        <v>307</v>
      </c>
      <c r="E155" s="77">
        <v>2.04</v>
      </c>
      <c r="F155" s="77"/>
      <c r="G155" s="77"/>
      <c r="H155" s="77"/>
      <c r="I155" s="92">
        <v>2.04</v>
      </c>
      <c r="J155" s="92">
        <v>2.04</v>
      </c>
      <c r="K155" s="92">
        <v>2.04</v>
      </c>
      <c r="L155" s="92">
        <v>2.04</v>
      </c>
      <c r="M155" s="38">
        <f>E155</f>
        <v>2.04</v>
      </c>
      <c r="N155" s="38"/>
      <c r="O155" s="38"/>
      <c r="P155" s="38"/>
      <c r="Q155" s="15">
        <f t="shared" si="382"/>
        <v>2.04</v>
      </c>
      <c r="R155" s="15">
        <f t="shared" si="383"/>
        <v>2.04</v>
      </c>
      <c r="S155" s="15">
        <f t="shared" si="384"/>
        <v>2.04</v>
      </c>
      <c r="T155" s="15">
        <f t="shared" si="385"/>
        <v>2.04</v>
      </c>
      <c r="U155" s="30">
        <f t="shared" si="410"/>
        <v>2.1522000000000001</v>
      </c>
      <c r="V155" s="30"/>
      <c r="W155" s="30"/>
      <c r="X155" s="30"/>
      <c r="Y155" s="7">
        <f t="shared" si="386"/>
        <v>2.1522000000000001</v>
      </c>
      <c r="Z155" s="7">
        <f t="shared" si="387"/>
        <v>2.1522000000000001</v>
      </c>
      <c r="AA155" s="7">
        <f t="shared" si="388"/>
        <v>2.1522000000000001</v>
      </c>
      <c r="AB155" s="7">
        <f t="shared" si="389"/>
        <v>2.1522000000000001</v>
      </c>
      <c r="AC155" s="30">
        <f>((ROUND(U155,2))*AK155%)</f>
        <v>2.2725499999999998</v>
      </c>
      <c r="AD155" s="30"/>
      <c r="AE155" s="30"/>
      <c r="AF155" s="30"/>
      <c r="AG155" s="7">
        <f t="shared" si="411"/>
        <v>2.2725499999999998</v>
      </c>
      <c r="AH155" s="7">
        <f t="shared" si="412"/>
        <v>2.2725499999999998</v>
      </c>
      <c r="AI155" s="7">
        <f t="shared" si="413"/>
        <v>2.2725499999999998</v>
      </c>
      <c r="AJ155" s="7">
        <f t="shared" si="414"/>
        <v>2.2725499999999998</v>
      </c>
      <c r="AK155" s="109">
        <v>105.7</v>
      </c>
      <c r="AL155" s="109">
        <v>106.5</v>
      </c>
      <c r="AM155" s="60">
        <f t="shared" si="402"/>
        <v>2.4175499999999999</v>
      </c>
      <c r="AN155" s="61">
        <f t="shared" si="403"/>
        <v>0</v>
      </c>
      <c r="AO155" s="61">
        <f t="shared" si="404"/>
        <v>0</v>
      </c>
      <c r="AP155" s="62">
        <f t="shared" si="405"/>
        <v>0</v>
      </c>
      <c r="AQ155" s="5">
        <f t="shared" si="406"/>
        <v>2.4175499999999999</v>
      </c>
      <c r="AR155" s="5">
        <f t="shared" si="407"/>
        <v>2.4175499999999999</v>
      </c>
      <c r="AS155" s="5">
        <f t="shared" si="408"/>
        <v>2.4175499999999999</v>
      </c>
      <c r="AT155" s="5">
        <f t="shared" si="409"/>
        <v>2.4175499999999999</v>
      </c>
      <c r="AU155" s="124"/>
      <c r="AV155" s="124"/>
      <c r="AW155" s="124"/>
      <c r="AX155" s="124"/>
      <c r="AY155" s="129"/>
      <c r="AZ155" s="129"/>
      <c r="BA155" s="143"/>
      <c r="BB155" s="126"/>
      <c r="BC155" s="126"/>
      <c r="BD155" s="126"/>
      <c r="BE155" s="126"/>
      <c r="BF155" s="127"/>
      <c r="BG155" s="126"/>
    </row>
    <row r="156" spans="1:59" ht="39" customHeight="1" x14ac:dyDescent="0.25">
      <c r="A156" s="48" t="s">
        <v>320</v>
      </c>
      <c r="B156" s="48" t="s">
        <v>321</v>
      </c>
      <c r="C156" s="114" t="s">
        <v>322</v>
      </c>
      <c r="D156" s="22" t="s">
        <v>24</v>
      </c>
      <c r="E156" s="92">
        <v>0.24</v>
      </c>
      <c r="F156" s="92">
        <v>0.55000000000000004</v>
      </c>
      <c r="G156" s="92">
        <v>0.3</v>
      </c>
      <c r="H156" s="99">
        <v>1.5</v>
      </c>
      <c r="I156" s="99">
        <v>1.86</v>
      </c>
      <c r="J156" s="99">
        <v>1.86</v>
      </c>
      <c r="K156" s="99">
        <v>1.86</v>
      </c>
      <c r="L156" s="99">
        <v>1.71</v>
      </c>
      <c r="M156" s="5">
        <v>1.5</v>
      </c>
      <c r="N156" s="15">
        <f>F156</f>
        <v>0.55000000000000004</v>
      </c>
      <c r="O156" s="15">
        <f>G156</f>
        <v>0.3</v>
      </c>
      <c r="P156" s="15">
        <f>H156</f>
        <v>1.5</v>
      </c>
      <c r="Q156" s="15">
        <f t="shared" si="382"/>
        <v>1.86</v>
      </c>
      <c r="R156" s="15">
        <f t="shared" si="383"/>
        <v>1.86</v>
      </c>
      <c r="S156" s="15">
        <f t="shared" si="384"/>
        <v>1.86</v>
      </c>
      <c r="T156" s="15">
        <f t="shared" si="385"/>
        <v>1.71</v>
      </c>
      <c r="U156" s="7">
        <f t="shared" si="410"/>
        <v>1.5825</v>
      </c>
      <c r="V156" s="7">
        <f>N156*105.5%</f>
        <v>0.58025000000000004</v>
      </c>
      <c r="W156" s="7">
        <f>O156*105.5%</f>
        <v>0.31649999999999995</v>
      </c>
      <c r="X156" s="7">
        <f>P156*105.5%</f>
        <v>1.5825</v>
      </c>
      <c r="Y156" s="7">
        <f t="shared" si="386"/>
        <v>1.9622999999999999</v>
      </c>
      <c r="Z156" s="7">
        <f t="shared" si="387"/>
        <v>1.9622999999999999</v>
      </c>
      <c r="AA156" s="7">
        <f t="shared" si="388"/>
        <v>1.9622999999999999</v>
      </c>
      <c r="AB156" s="7">
        <f t="shared" si="389"/>
        <v>1.8040499999999999</v>
      </c>
      <c r="AC156" s="7">
        <f>((ROUND(U156,2))*AK156%)</f>
        <v>1.6700599999999999</v>
      </c>
      <c r="AD156" s="7">
        <f>((ROUND(V156,2))*AK156%)</f>
        <v>0.61305999999999994</v>
      </c>
      <c r="AE156" s="7">
        <v>1.5</v>
      </c>
      <c r="AF156" s="7">
        <f>((ROUND(X156,2))*AK156%)</f>
        <v>1.6700599999999999</v>
      </c>
      <c r="AG156" s="7">
        <f t="shared" si="411"/>
        <v>2.07172</v>
      </c>
      <c r="AH156" s="7">
        <f t="shared" si="412"/>
        <v>2.07172</v>
      </c>
      <c r="AI156" s="7">
        <f t="shared" si="413"/>
        <v>2.07172</v>
      </c>
      <c r="AJ156" s="7">
        <f t="shared" si="414"/>
        <v>1.9025999999999998</v>
      </c>
      <c r="AK156" s="109">
        <v>105.7</v>
      </c>
      <c r="AL156" s="109">
        <v>106.5</v>
      </c>
      <c r="AM156" s="5">
        <f t="shared" si="402"/>
        <v>1.7785499999999999</v>
      </c>
      <c r="AN156" s="5">
        <f t="shared" si="403"/>
        <v>0.64964999999999995</v>
      </c>
      <c r="AO156" s="5">
        <f t="shared" si="404"/>
        <v>1.5974999999999999</v>
      </c>
      <c r="AP156" s="5">
        <f t="shared" si="405"/>
        <v>1.7785499999999999</v>
      </c>
      <c r="AQ156" s="5">
        <f t="shared" si="406"/>
        <v>2.2045499999999998</v>
      </c>
      <c r="AR156" s="5">
        <f t="shared" si="407"/>
        <v>2.2045499999999998</v>
      </c>
      <c r="AS156" s="5">
        <f t="shared" si="408"/>
        <v>2.2045499999999998</v>
      </c>
      <c r="AT156" s="5">
        <f t="shared" si="409"/>
        <v>2.0234999999999999</v>
      </c>
      <c r="AU156" s="32">
        <v>1.5</v>
      </c>
      <c r="AV156" s="33"/>
      <c r="AW156" s="33"/>
      <c r="AX156" s="34"/>
      <c r="AY156" s="129">
        <v>0.55000000000000004</v>
      </c>
      <c r="AZ156" s="116"/>
      <c r="BA156" s="125">
        <v>1.5</v>
      </c>
      <c r="BB156" s="126">
        <v>1.5</v>
      </c>
      <c r="BC156" s="126">
        <v>1.5</v>
      </c>
      <c r="BD156" s="126">
        <v>1.5</v>
      </c>
      <c r="BE156" s="126">
        <v>1.5</v>
      </c>
      <c r="BF156" s="127">
        <v>1.5</v>
      </c>
      <c r="BG156" s="126">
        <v>1.5</v>
      </c>
    </row>
    <row r="157" spans="1:59" ht="38.25" customHeight="1" x14ac:dyDescent="0.25">
      <c r="A157" s="48"/>
      <c r="B157" s="48"/>
      <c r="C157" s="114"/>
      <c r="D157" s="22" t="s">
        <v>307</v>
      </c>
      <c r="E157" s="77">
        <v>2.04</v>
      </c>
      <c r="F157" s="77"/>
      <c r="G157" s="77"/>
      <c r="H157" s="77"/>
      <c r="I157" s="92">
        <v>2.04</v>
      </c>
      <c r="J157" s="92">
        <v>2.04</v>
      </c>
      <c r="K157" s="92">
        <v>2.04</v>
      </c>
      <c r="L157" s="92">
        <v>2.04</v>
      </c>
      <c r="M157" s="38">
        <f>E157</f>
        <v>2.04</v>
      </c>
      <c r="N157" s="38"/>
      <c r="O157" s="38"/>
      <c r="P157" s="38"/>
      <c r="Q157" s="15">
        <f t="shared" si="382"/>
        <v>2.04</v>
      </c>
      <c r="R157" s="15">
        <f t="shared" si="383"/>
        <v>2.04</v>
      </c>
      <c r="S157" s="15">
        <f t="shared" si="384"/>
        <v>2.04</v>
      </c>
      <c r="T157" s="15">
        <f t="shared" si="385"/>
        <v>2.04</v>
      </c>
      <c r="U157" s="30">
        <f t="shared" si="410"/>
        <v>2.1522000000000001</v>
      </c>
      <c r="V157" s="30"/>
      <c r="W157" s="30"/>
      <c r="X157" s="30"/>
      <c r="Y157" s="7">
        <f t="shared" si="386"/>
        <v>2.1522000000000001</v>
      </c>
      <c r="Z157" s="7">
        <f t="shared" si="387"/>
        <v>2.1522000000000001</v>
      </c>
      <c r="AA157" s="7">
        <f t="shared" si="388"/>
        <v>2.1522000000000001</v>
      </c>
      <c r="AB157" s="7">
        <f t="shared" si="389"/>
        <v>2.1522000000000001</v>
      </c>
      <c r="AC157" s="30">
        <f>((ROUND(U157,2))*AK157%)</f>
        <v>2.2725499999999998</v>
      </c>
      <c r="AD157" s="30"/>
      <c r="AE157" s="30"/>
      <c r="AF157" s="30"/>
      <c r="AG157" s="7">
        <f t="shared" si="411"/>
        <v>2.2725499999999998</v>
      </c>
      <c r="AH157" s="7">
        <f t="shared" si="412"/>
        <v>2.2725499999999998</v>
      </c>
      <c r="AI157" s="7">
        <f t="shared" si="413"/>
        <v>2.2725499999999998</v>
      </c>
      <c r="AJ157" s="7">
        <f t="shared" si="414"/>
        <v>2.2725499999999998</v>
      </c>
      <c r="AK157" s="109">
        <v>105.7</v>
      </c>
      <c r="AL157" s="109">
        <v>106.5</v>
      </c>
      <c r="AM157" s="60">
        <f t="shared" si="402"/>
        <v>2.4175499999999999</v>
      </c>
      <c r="AN157" s="61">
        <f t="shared" si="403"/>
        <v>0</v>
      </c>
      <c r="AO157" s="61">
        <f t="shared" si="404"/>
        <v>0</v>
      </c>
      <c r="AP157" s="62">
        <f t="shared" si="405"/>
        <v>0</v>
      </c>
      <c r="AQ157" s="5">
        <f t="shared" si="406"/>
        <v>2.4175499999999999</v>
      </c>
      <c r="AR157" s="5">
        <f t="shared" si="407"/>
        <v>2.4175499999999999</v>
      </c>
      <c r="AS157" s="5">
        <f t="shared" si="408"/>
        <v>2.4175499999999999</v>
      </c>
      <c r="AT157" s="5">
        <f t="shared" si="409"/>
        <v>2.4175499999999999</v>
      </c>
      <c r="AU157" s="35"/>
      <c r="AV157" s="36"/>
      <c r="AW157" s="36"/>
      <c r="AX157" s="37"/>
      <c r="AY157" s="129"/>
      <c r="AZ157" s="120"/>
      <c r="BA157" s="125"/>
      <c r="BB157" s="126"/>
      <c r="BC157" s="126"/>
      <c r="BD157" s="126"/>
      <c r="BE157" s="126"/>
      <c r="BF157" s="127"/>
      <c r="BG157" s="126"/>
    </row>
    <row r="158" spans="1:59" ht="21" customHeight="1" x14ac:dyDescent="0.25">
      <c r="A158" s="48" t="s">
        <v>323</v>
      </c>
      <c r="B158" s="48" t="s">
        <v>324</v>
      </c>
      <c r="C158" s="114" t="s">
        <v>325</v>
      </c>
      <c r="D158" s="22" t="s">
        <v>24</v>
      </c>
      <c r="E158" s="92">
        <v>0.24</v>
      </c>
      <c r="F158" s="92">
        <v>0.55000000000000004</v>
      </c>
      <c r="G158" s="92">
        <v>0.3</v>
      </c>
      <c r="H158" s="99">
        <v>1.5</v>
      </c>
      <c r="I158" s="99">
        <v>1.86</v>
      </c>
      <c r="J158" s="99">
        <v>1.86</v>
      </c>
      <c r="K158" s="99">
        <v>1.86</v>
      </c>
      <c r="L158" s="99">
        <v>1.71</v>
      </c>
      <c r="M158" s="5">
        <v>1.5</v>
      </c>
      <c r="N158" s="15">
        <f>F158</f>
        <v>0.55000000000000004</v>
      </c>
      <c r="O158" s="15">
        <f>G158</f>
        <v>0.3</v>
      </c>
      <c r="P158" s="15">
        <f>H158</f>
        <v>1.5</v>
      </c>
      <c r="Q158" s="15">
        <f t="shared" si="382"/>
        <v>1.86</v>
      </c>
      <c r="R158" s="15">
        <f t="shared" si="383"/>
        <v>1.86</v>
      </c>
      <c r="S158" s="15">
        <f t="shared" si="384"/>
        <v>1.86</v>
      </c>
      <c r="T158" s="15">
        <f t="shared" si="385"/>
        <v>1.71</v>
      </c>
      <c r="U158" s="7">
        <f t="shared" si="410"/>
        <v>1.5825</v>
      </c>
      <c r="V158" s="7">
        <f>N158*105.5%</f>
        <v>0.58025000000000004</v>
      </c>
      <c r="W158" s="7">
        <f>O158*105.5%</f>
        <v>0.31649999999999995</v>
      </c>
      <c r="X158" s="7">
        <f>P158*105.5%</f>
        <v>1.5825</v>
      </c>
      <c r="Y158" s="7">
        <f t="shared" si="386"/>
        <v>1.9622999999999999</v>
      </c>
      <c r="Z158" s="7">
        <f t="shared" si="387"/>
        <v>1.9622999999999999</v>
      </c>
      <c r="AA158" s="7">
        <f t="shared" si="388"/>
        <v>1.9622999999999999</v>
      </c>
      <c r="AB158" s="7">
        <f t="shared" si="389"/>
        <v>1.8040499999999999</v>
      </c>
      <c r="AC158" s="7">
        <f>((ROUND(U158,2))*AK158%)</f>
        <v>1.6700599999999999</v>
      </c>
      <c r="AD158" s="7">
        <f>((ROUND(V158,2))*AK158%)</f>
        <v>0.61305999999999994</v>
      </c>
      <c r="AE158" s="7">
        <v>1.5</v>
      </c>
      <c r="AF158" s="7">
        <f>((ROUND(X158,2))*AK158%)</f>
        <v>1.6700599999999999</v>
      </c>
      <c r="AG158" s="7">
        <f t="shared" si="411"/>
        <v>2.07172</v>
      </c>
      <c r="AH158" s="7">
        <f t="shared" si="412"/>
        <v>2.07172</v>
      </c>
      <c r="AI158" s="7">
        <f t="shared" si="413"/>
        <v>2.07172</v>
      </c>
      <c r="AJ158" s="7">
        <f t="shared" si="414"/>
        <v>1.9025999999999998</v>
      </c>
      <c r="AK158" s="109">
        <v>105.7</v>
      </c>
      <c r="AL158" s="109">
        <v>106.5</v>
      </c>
      <c r="AM158" s="5">
        <f t="shared" si="402"/>
        <v>1.7785499999999999</v>
      </c>
      <c r="AN158" s="5">
        <f t="shared" si="403"/>
        <v>0.64964999999999995</v>
      </c>
      <c r="AO158" s="5">
        <f t="shared" si="404"/>
        <v>1.5974999999999999</v>
      </c>
      <c r="AP158" s="5">
        <f t="shared" si="405"/>
        <v>1.7785499999999999</v>
      </c>
      <c r="AQ158" s="5">
        <f t="shared" si="406"/>
        <v>2.2045499999999998</v>
      </c>
      <c r="AR158" s="5">
        <f t="shared" si="407"/>
        <v>2.2045499999999998</v>
      </c>
      <c r="AS158" s="5">
        <f t="shared" si="408"/>
        <v>2.2045499999999998</v>
      </c>
      <c r="AT158" s="5">
        <f t="shared" si="409"/>
        <v>2.0234999999999999</v>
      </c>
      <c r="AU158" s="124">
        <v>1.5</v>
      </c>
      <c r="AV158" s="124"/>
      <c r="AW158" s="124"/>
      <c r="AX158" s="124"/>
      <c r="AY158" s="116">
        <v>0.55000000000000004</v>
      </c>
      <c r="AZ158" s="116"/>
      <c r="BA158" s="125">
        <v>1.5</v>
      </c>
      <c r="BB158" s="126">
        <v>1.5</v>
      </c>
      <c r="BC158" s="126">
        <v>1.5</v>
      </c>
      <c r="BD158" s="126">
        <v>1.5</v>
      </c>
      <c r="BE158" s="126">
        <v>1.5</v>
      </c>
      <c r="BF158" s="127">
        <v>1.5</v>
      </c>
      <c r="BG158" s="126">
        <v>1.5</v>
      </c>
    </row>
    <row r="159" spans="1:59" ht="25.5" customHeight="1" x14ac:dyDescent="0.25">
      <c r="A159" s="48"/>
      <c r="B159" s="48"/>
      <c r="C159" s="114"/>
      <c r="D159" s="22" t="s">
        <v>307</v>
      </c>
      <c r="E159" s="77">
        <v>2.04</v>
      </c>
      <c r="F159" s="77"/>
      <c r="G159" s="77"/>
      <c r="H159" s="77"/>
      <c r="I159" s="92">
        <v>2.04</v>
      </c>
      <c r="J159" s="92">
        <v>2.04</v>
      </c>
      <c r="K159" s="92">
        <v>2.04</v>
      </c>
      <c r="L159" s="92">
        <v>2.04</v>
      </c>
      <c r="M159" s="38">
        <f t="shared" ref="M159:M170" si="415">E159</f>
        <v>2.04</v>
      </c>
      <c r="N159" s="38"/>
      <c r="O159" s="38"/>
      <c r="P159" s="38"/>
      <c r="Q159" s="15">
        <f t="shared" si="382"/>
        <v>2.04</v>
      </c>
      <c r="R159" s="15">
        <f t="shared" si="383"/>
        <v>2.04</v>
      </c>
      <c r="S159" s="15">
        <f t="shared" si="384"/>
        <v>2.04</v>
      </c>
      <c r="T159" s="15">
        <f t="shared" si="385"/>
        <v>2.04</v>
      </c>
      <c r="U159" s="30">
        <f t="shared" si="410"/>
        <v>2.1522000000000001</v>
      </c>
      <c r="V159" s="30"/>
      <c r="W159" s="30"/>
      <c r="X159" s="30"/>
      <c r="Y159" s="7">
        <f t="shared" si="386"/>
        <v>2.1522000000000001</v>
      </c>
      <c r="Z159" s="7">
        <f t="shared" si="387"/>
        <v>2.1522000000000001</v>
      </c>
      <c r="AA159" s="7">
        <f t="shared" si="388"/>
        <v>2.1522000000000001</v>
      </c>
      <c r="AB159" s="7">
        <f t="shared" si="389"/>
        <v>2.1522000000000001</v>
      </c>
      <c r="AC159" s="30">
        <f>((ROUND(U159,2))*AK159%)</f>
        <v>2.2725499999999998</v>
      </c>
      <c r="AD159" s="30"/>
      <c r="AE159" s="30"/>
      <c r="AF159" s="30"/>
      <c r="AG159" s="7">
        <f t="shared" si="411"/>
        <v>2.2725499999999998</v>
      </c>
      <c r="AH159" s="7">
        <f t="shared" si="412"/>
        <v>2.2725499999999998</v>
      </c>
      <c r="AI159" s="7">
        <f t="shared" si="413"/>
        <v>2.2725499999999998</v>
      </c>
      <c r="AJ159" s="7">
        <f t="shared" si="414"/>
        <v>2.2725499999999998</v>
      </c>
      <c r="AK159" s="109">
        <v>105.7</v>
      </c>
      <c r="AL159" s="109">
        <v>106.5</v>
      </c>
      <c r="AM159" s="60">
        <f t="shared" si="402"/>
        <v>2.4175499999999999</v>
      </c>
      <c r="AN159" s="61">
        <f t="shared" si="403"/>
        <v>0</v>
      </c>
      <c r="AO159" s="61">
        <f t="shared" si="404"/>
        <v>0</v>
      </c>
      <c r="AP159" s="62">
        <f t="shared" si="405"/>
        <v>0</v>
      </c>
      <c r="AQ159" s="5">
        <f t="shared" si="406"/>
        <v>2.4175499999999999</v>
      </c>
      <c r="AR159" s="5">
        <f t="shared" si="407"/>
        <v>2.4175499999999999</v>
      </c>
      <c r="AS159" s="5">
        <f t="shared" si="408"/>
        <v>2.4175499999999999</v>
      </c>
      <c r="AT159" s="5">
        <f t="shared" si="409"/>
        <v>2.4175499999999999</v>
      </c>
      <c r="AU159" s="124"/>
      <c r="AV159" s="124"/>
      <c r="AW159" s="124"/>
      <c r="AX159" s="124"/>
      <c r="AY159" s="120"/>
      <c r="AZ159" s="120"/>
      <c r="BA159" s="125"/>
      <c r="BB159" s="126"/>
      <c r="BC159" s="126"/>
      <c r="BD159" s="126"/>
      <c r="BE159" s="126"/>
      <c r="BF159" s="127"/>
      <c r="BG159" s="126"/>
    </row>
    <row r="160" spans="1:59" ht="69.75" customHeight="1" x14ac:dyDescent="0.25">
      <c r="A160" s="48" t="s">
        <v>326</v>
      </c>
      <c r="B160" s="48" t="s">
        <v>327</v>
      </c>
      <c r="C160" s="114" t="s">
        <v>328</v>
      </c>
      <c r="D160" s="22" t="s">
        <v>24</v>
      </c>
      <c r="E160" s="77">
        <v>1.55</v>
      </c>
      <c r="F160" s="77"/>
      <c r="G160" s="77"/>
      <c r="H160" s="77"/>
      <c r="I160" s="92">
        <v>1.71</v>
      </c>
      <c r="J160" s="92">
        <v>1.71</v>
      </c>
      <c r="K160" s="92">
        <v>1.71</v>
      </c>
      <c r="L160" s="92">
        <v>1.71</v>
      </c>
      <c r="M160" s="38">
        <f t="shared" si="415"/>
        <v>1.55</v>
      </c>
      <c r="N160" s="38"/>
      <c r="O160" s="38"/>
      <c r="P160" s="38"/>
      <c r="Q160" s="15">
        <f t="shared" ref="Q160:Q170" si="416">I160</f>
        <v>1.71</v>
      </c>
      <c r="R160" s="15">
        <v>1.71</v>
      </c>
      <c r="S160" s="15">
        <f t="shared" ref="S160:S170" si="417">K160</f>
        <v>1.71</v>
      </c>
      <c r="T160" s="15">
        <f t="shared" ref="T160:T170" si="418">L160</f>
        <v>1.71</v>
      </c>
      <c r="U160" s="30">
        <f t="shared" si="410"/>
        <v>1.6352499999999999</v>
      </c>
      <c r="V160" s="30"/>
      <c r="W160" s="30"/>
      <c r="X160" s="30"/>
      <c r="Y160" s="7">
        <f t="shared" si="386"/>
        <v>1.8040499999999999</v>
      </c>
      <c r="Z160" s="7">
        <f t="shared" si="387"/>
        <v>1.8040499999999999</v>
      </c>
      <c r="AA160" s="7">
        <f t="shared" si="388"/>
        <v>1.8040499999999999</v>
      </c>
      <c r="AB160" s="7">
        <f t="shared" si="389"/>
        <v>1.8040499999999999</v>
      </c>
      <c r="AC160" s="30">
        <f t="shared" ref="AC160:AC168" si="419">((ROUND(U160,2))*AK160%)</f>
        <v>1.7334799999999997</v>
      </c>
      <c r="AD160" s="30"/>
      <c r="AE160" s="30"/>
      <c r="AF160" s="30"/>
      <c r="AG160" s="7">
        <f t="shared" ref="AG160:AG168" si="420">((ROUND(Y160,2)*AK160%))</f>
        <v>1.9025999999999998</v>
      </c>
      <c r="AH160" s="7">
        <f t="shared" ref="AH160:AH168" si="421">((ROUND(Z160,2))*AK160%)</f>
        <v>1.9025999999999998</v>
      </c>
      <c r="AI160" s="7">
        <f t="shared" ref="AI160:AI168" si="422">((ROUND(AA160,2))*AK160%)</f>
        <v>1.9025999999999998</v>
      </c>
      <c r="AJ160" s="7">
        <f t="shared" ref="AJ160:AJ168" si="423">((ROUND(AB160,2))*AK160%)</f>
        <v>1.9025999999999998</v>
      </c>
      <c r="AK160" s="109">
        <v>105.7</v>
      </c>
      <c r="AL160" s="109">
        <v>106.5</v>
      </c>
      <c r="AM160" s="60">
        <f t="shared" si="402"/>
        <v>1.8424499999999999</v>
      </c>
      <c r="AN160" s="61">
        <f t="shared" si="403"/>
        <v>0</v>
      </c>
      <c r="AO160" s="61">
        <f t="shared" si="404"/>
        <v>0</v>
      </c>
      <c r="AP160" s="62">
        <f t="shared" si="405"/>
        <v>0</v>
      </c>
      <c r="AQ160" s="5">
        <f t="shared" si="406"/>
        <v>2.0234999999999999</v>
      </c>
      <c r="AR160" s="5">
        <f t="shared" si="407"/>
        <v>2.0234999999999999</v>
      </c>
      <c r="AS160" s="5">
        <f t="shared" si="408"/>
        <v>2.0234999999999999</v>
      </c>
      <c r="AT160" s="5">
        <f t="shared" si="409"/>
        <v>2.0234999999999999</v>
      </c>
      <c r="AU160" s="124">
        <v>1.5</v>
      </c>
      <c r="AV160" s="124"/>
      <c r="AW160" s="124"/>
      <c r="AX160" s="124"/>
      <c r="AY160" s="116">
        <v>1.5</v>
      </c>
      <c r="AZ160" s="116"/>
      <c r="BA160" s="125">
        <v>1.5</v>
      </c>
      <c r="BB160" s="126">
        <v>1.5</v>
      </c>
      <c r="BC160" s="126">
        <v>1.5</v>
      </c>
      <c r="BD160" s="126">
        <v>1.5</v>
      </c>
      <c r="BE160" s="126">
        <v>1.5</v>
      </c>
      <c r="BF160" s="144">
        <v>1.5</v>
      </c>
      <c r="BG160" s="126">
        <v>1.5</v>
      </c>
    </row>
    <row r="161" spans="1:59" ht="57" customHeight="1" x14ac:dyDescent="0.25">
      <c r="A161" s="48"/>
      <c r="B161" s="48"/>
      <c r="C161" s="114"/>
      <c r="D161" s="22" t="s">
        <v>307</v>
      </c>
      <c r="E161" s="77">
        <v>2.04</v>
      </c>
      <c r="F161" s="77"/>
      <c r="G161" s="77"/>
      <c r="H161" s="77"/>
      <c r="I161" s="92">
        <v>2.04</v>
      </c>
      <c r="J161" s="92">
        <v>2.04</v>
      </c>
      <c r="K161" s="92">
        <v>2.04</v>
      </c>
      <c r="L161" s="92">
        <v>2.04</v>
      </c>
      <c r="M161" s="38">
        <f t="shared" si="415"/>
        <v>2.04</v>
      </c>
      <c r="N161" s="38"/>
      <c r="O161" s="38"/>
      <c r="P161" s="38"/>
      <c r="Q161" s="15">
        <f t="shared" si="416"/>
        <v>2.04</v>
      </c>
      <c r="R161" s="15">
        <f t="shared" ref="R161:R170" si="424">J161</f>
        <v>2.04</v>
      </c>
      <c r="S161" s="15">
        <f t="shared" si="417"/>
        <v>2.04</v>
      </c>
      <c r="T161" s="15">
        <f t="shared" si="418"/>
        <v>2.04</v>
      </c>
      <c r="U161" s="30">
        <f t="shared" si="410"/>
        <v>2.1522000000000001</v>
      </c>
      <c r="V161" s="30"/>
      <c r="W161" s="30"/>
      <c r="X161" s="30"/>
      <c r="Y161" s="7">
        <f t="shared" si="386"/>
        <v>2.1522000000000001</v>
      </c>
      <c r="Z161" s="7">
        <f t="shared" si="387"/>
        <v>2.1522000000000001</v>
      </c>
      <c r="AA161" s="7">
        <f t="shared" si="388"/>
        <v>2.1522000000000001</v>
      </c>
      <c r="AB161" s="7">
        <f t="shared" si="389"/>
        <v>2.1522000000000001</v>
      </c>
      <c r="AC161" s="30">
        <f t="shared" si="419"/>
        <v>2.2725499999999998</v>
      </c>
      <c r="AD161" s="30"/>
      <c r="AE161" s="30"/>
      <c r="AF161" s="30"/>
      <c r="AG161" s="7">
        <f t="shared" si="420"/>
        <v>2.2725499999999998</v>
      </c>
      <c r="AH161" s="7">
        <f t="shared" si="421"/>
        <v>2.2725499999999998</v>
      </c>
      <c r="AI161" s="7">
        <f t="shared" si="422"/>
        <v>2.2725499999999998</v>
      </c>
      <c r="AJ161" s="7">
        <f t="shared" si="423"/>
        <v>2.2725499999999998</v>
      </c>
      <c r="AK161" s="109">
        <v>105.7</v>
      </c>
      <c r="AL161" s="109">
        <v>106.5</v>
      </c>
      <c r="AM161" s="60">
        <f t="shared" si="402"/>
        <v>2.4175499999999999</v>
      </c>
      <c r="AN161" s="61">
        <f t="shared" si="403"/>
        <v>0</v>
      </c>
      <c r="AO161" s="61">
        <f t="shared" si="404"/>
        <v>0</v>
      </c>
      <c r="AP161" s="62">
        <f t="shared" si="405"/>
        <v>0</v>
      </c>
      <c r="AQ161" s="5">
        <f t="shared" si="406"/>
        <v>2.4175499999999999</v>
      </c>
      <c r="AR161" s="5">
        <f t="shared" si="407"/>
        <v>2.4175499999999999</v>
      </c>
      <c r="AS161" s="5">
        <f t="shared" si="408"/>
        <v>2.4175499999999999</v>
      </c>
      <c r="AT161" s="5">
        <f t="shared" si="409"/>
        <v>2.4175499999999999</v>
      </c>
      <c r="AU161" s="124"/>
      <c r="AV161" s="124"/>
      <c r="AW161" s="124"/>
      <c r="AX161" s="124"/>
      <c r="AY161" s="120"/>
      <c r="AZ161" s="120"/>
      <c r="BA161" s="125"/>
      <c r="BB161" s="126"/>
      <c r="BC161" s="126"/>
      <c r="BD161" s="126"/>
      <c r="BE161" s="126"/>
      <c r="BF161" s="144"/>
      <c r="BG161" s="126"/>
    </row>
    <row r="162" spans="1:59" ht="27" customHeight="1" x14ac:dyDescent="0.25">
      <c r="A162" s="48" t="s">
        <v>329</v>
      </c>
      <c r="B162" s="48" t="s">
        <v>330</v>
      </c>
      <c r="C162" s="114" t="s">
        <v>331</v>
      </c>
      <c r="D162" s="197" t="s">
        <v>24</v>
      </c>
      <c r="E162" s="77">
        <v>1.55</v>
      </c>
      <c r="F162" s="77"/>
      <c r="G162" s="77"/>
      <c r="H162" s="77"/>
      <c r="I162" s="92">
        <v>1.71</v>
      </c>
      <c r="J162" s="92">
        <v>1.71</v>
      </c>
      <c r="K162" s="92">
        <v>1.71</v>
      </c>
      <c r="L162" s="92">
        <v>1.71</v>
      </c>
      <c r="M162" s="38">
        <f t="shared" si="415"/>
        <v>1.55</v>
      </c>
      <c r="N162" s="38"/>
      <c r="O162" s="38"/>
      <c r="P162" s="38"/>
      <c r="Q162" s="15">
        <f t="shared" si="416"/>
        <v>1.71</v>
      </c>
      <c r="R162" s="15">
        <f t="shared" si="424"/>
        <v>1.71</v>
      </c>
      <c r="S162" s="15">
        <f t="shared" si="417"/>
        <v>1.71</v>
      </c>
      <c r="T162" s="15">
        <f t="shared" si="418"/>
        <v>1.71</v>
      </c>
      <c r="U162" s="30">
        <f t="shared" si="410"/>
        <v>1.6352499999999999</v>
      </c>
      <c r="V162" s="30"/>
      <c r="W162" s="30"/>
      <c r="X162" s="30"/>
      <c r="Y162" s="7">
        <f t="shared" si="386"/>
        <v>1.8040499999999999</v>
      </c>
      <c r="Z162" s="7">
        <f t="shared" si="387"/>
        <v>1.8040499999999999</v>
      </c>
      <c r="AA162" s="7">
        <f t="shared" si="388"/>
        <v>1.8040499999999999</v>
      </c>
      <c r="AB162" s="7">
        <f t="shared" si="389"/>
        <v>1.8040499999999999</v>
      </c>
      <c r="AC162" s="30">
        <f t="shared" si="419"/>
        <v>1.7334799999999997</v>
      </c>
      <c r="AD162" s="30"/>
      <c r="AE162" s="30"/>
      <c r="AF162" s="30"/>
      <c r="AG162" s="7">
        <f t="shared" si="420"/>
        <v>1.9025999999999998</v>
      </c>
      <c r="AH162" s="7">
        <f t="shared" si="421"/>
        <v>1.9025999999999998</v>
      </c>
      <c r="AI162" s="7">
        <f t="shared" si="422"/>
        <v>1.9025999999999998</v>
      </c>
      <c r="AJ162" s="7">
        <f t="shared" si="423"/>
        <v>1.9025999999999998</v>
      </c>
      <c r="AK162" s="109">
        <v>105.7</v>
      </c>
      <c r="AL162" s="109">
        <v>106.5</v>
      </c>
      <c r="AM162" s="60">
        <f t="shared" si="402"/>
        <v>1.8424499999999999</v>
      </c>
      <c r="AN162" s="61">
        <f t="shared" si="403"/>
        <v>0</v>
      </c>
      <c r="AO162" s="61">
        <f t="shared" si="404"/>
        <v>0</v>
      </c>
      <c r="AP162" s="62">
        <f t="shared" si="405"/>
        <v>0</v>
      </c>
      <c r="AQ162" s="5">
        <f t="shared" si="406"/>
        <v>2.0234999999999999</v>
      </c>
      <c r="AR162" s="5">
        <f t="shared" si="407"/>
        <v>2.0234999999999999</v>
      </c>
      <c r="AS162" s="5">
        <f t="shared" si="408"/>
        <v>2.0234999999999999</v>
      </c>
      <c r="AT162" s="5">
        <f t="shared" si="409"/>
        <v>2.0234999999999999</v>
      </c>
      <c r="AU162" s="124">
        <v>1.5</v>
      </c>
      <c r="AV162" s="124"/>
      <c r="AW162" s="124"/>
      <c r="AX162" s="124"/>
      <c r="AY162" s="129">
        <v>1.5</v>
      </c>
      <c r="AZ162" s="129"/>
      <c r="BA162" s="125">
        <v>1.5</v>
      </c>
      <c r="BB162" s="126">
        <v>1.5</v>
      </c>
      <c r="BC162" s="126">
        <v>1.5</v>
      </c>
      <c r="BD162" s="126">
        <v>1.5</v>
      </c>
      <c r="BE162" s="126">
        <v>1.5</v>
      </c>
      <c r="BF162" s="127">
        <v>1.5</v>
      </c>
      <c r="BG162" s="126">
        <v>1.5</v>
      </c>
    </row>
    <row r="163" spans="1:59" ht="27" customHeight="1" x14ac:dyDescent="0.25">
      <c r="A163" s="48"/>
      <c r="B163" s="48"/>
      <c r="C163" s="114"/>
      <c r="D163" s="197" t="s">
        <v>307</v>
      </c>
      <c r="E163" s="77">
        <v>2.04</v>
      </c>
      <c r="F163" s="77"/>
      <c r="G163" s="77"/>
      <c r="H163" s="77"/>
      <c r="I163" s="92">
        <v>2.04</v>
      </c>
      <c r="J163" s="92">
        <v>2.04</v>
      </c>
      <c r="K163" s="92">
        <v>2.04</v>
      </c>
      <c r="L163" s="92">
        <v>2.04</v>
      </c>
      <c r="M163" s="38">
        <f t="shared" si="415"/>
        <v>2.04</v>
      </c>
      <c r="N163" s="38"/>
      <c r="O163" s="38"/>
      <c r="P163" s="38"/>
      <c r="Q163" s="15">
        <f t="shared" si="416"/>
        <v>2.04</v>
      </c>
      <c r="R163" s="15">
        <f t="shared" si="424"/>
        <v>2.04</v>
      </c>
      <c r="S163" s="15">
        <f t="shared" si="417"/>
        <v>2.04</v>
      </c>
      <c r="T163" s="15">
        <f t="shared" si="418"/>
        <v>2.04</v>
      </c>
      <c r="U163" s="30">
        <f t="shared" si="410"/>
        <v>2.1522000000000001</v>
      </c>
      <c r="V163" s="30"/>
      <c r="W163" s="30"/>
      <c r="X163" s="30"/>
      <c r="Y163" s="7">
        <f t="shared" si="386"/>
        <v>2.1522000000000001</v>
      </c>
      <c r="Z163" s="7">
        <f t="shared" si="387"/>
        <v>2.1522000000000001</v>
      </c>
      <c r="AA163" s="7">
        <f t="shared" si="388"/>
        <v>2.1522000000000001</v>
      </c>
      <c r="AB163" s="7">
        <f t="shared" si="389"/>
        <v>2.1522000000000001</v>
      </c>
      <c r="AC163" s="30">
        <f t="shared" si="419"/>
        <v>2.2725499999999998</v>
      </c>
      <c r="AD163" s="30"/>
      <c r="AE163" s="30"/>
      <c r="AF163" s="30"/>
      <c r="AG163" s="7">
        <f t="shared" si="420"/>
        <v>2.2725499999999998</v>
      </c>
      <c r="AH163" s="7">
        <f t="shared" si="421"/>
        <v>2.2725499999999998</v>
      </c>
      <c r="AI163" s="7">
        <f t="shared" si="422"/>
        <v>2.2725499999999998</v>
      </c>
      <c r="AJ163" s="7">
        <f t="shared" si="423"/>
        <v>2.2725499999999998</v>
      </c>
      <c r="AK163" s="109">
        <v>105.7</v>
      </c>
      <c r="AL163" s="109">
        <v>106.5</v>
      </c>
      <c r="AM163" s="60">
        <f t="shared" si="402"/>
        <v>2.4175499999999999</v>
      </c>
      <c r="AN163" s="61">
        <f t="shared" si="403"/>
        <v>0</v>
      </c>
      <c r="AO163" s="61">
        <f t="shared" si="404"/>
        <v>0</v>
      </c>
      <c r="AP163" s="62">
        <f t="shared" si="405"/>
        <v>0</v>
      </c>
      <c r="AQ163" s="5">
        <f t="shared" si="406"/>
        <v>2.4175499999999999</v>
      </c>
      <c r="AR163" s="5">
        <f t="shared" si="407"/>
        <v>2.4175499999999999</v>
      </c>
      <c r="AS163" s="5">
        <f t="shared" si="408"/>
        <v>2.4175499999999999</v>
      </c>
      <c r="AT163" s="5">
        <f t="shared" si="409"/>
        <v>2.4175499999999999</v>
      </c>
      <c r="AU163" s="124"/>
      <c r="AV163" s="124"/>
      <c r="AW163" s="124"/>
      <c r="AX163" s="124"/>
      <c r="AY163" s="129"/>
      <c r="AZ163" s="129"/>
      <c r="BA163" s="125"/>
      <c r="BB163" s="126"/>
      <c r="BC163" s="126"/>
      <c r="BD163" s="126"/>
      <c r="BE163" s="126"/>
      <c r="BF163" s="127"/>
      <c r="BG163" s="126"/>
    </row>
    <row r="164" spans="1:59" ht="32.25" customHeight="1" x14ac:dyDescent="0.25">
      <c r="A164" s="46" t="s">
        <v>558</v>
      </c>
      <c r="B164" s="27" t="s">
        <v>520</v>
      </c>
      <c r="C164" s="114" t="s">
        <v>332</v>
      </c>
      <c r="D164" s="22" t="s">
        <v>24</v>
      </c>
      <c r="E164" s="77">
        <v>1.55</v>
      </c>
      <c r="F164" s="77"/>
      <c r="G164" s="77"/>
      <c r="H164" s="77"/>
      <c r="I164" s="92">
        <v>1.71</v>
      </c>
      <c r="J164" s="92">
        <v>1.71</v>
      </c>
      <c r="K164" s="92">
        <v>1.71</v>
      </c>
      <c r="L164" s="92">
        <v>1.71</v>
      </c>
      <c r="M164" s="38">
        <f t="shared" si="415"/>
        <v>1.55</v>
      </c>
      <c r="N164" s="38"/>
      <c r="O164" s="38"/>
      <c r="P164" s="38"/>
      <c r="Q164" s="15">
        <f t="shared" si="416"/>
        <v>1.71</v>
      </c>
      <c r="R164" s="15">
        <f t="shared" si="424"/>
        <v>1.71</v>
      </c>
      <c r="S164" s="15">
        <f t="shared" si="417"/>
        <v>1.71</v>
      </c>
      <c r="T164" s="15">
        <f t="shared" si="418"/>
        <v>1.71</v>
      </c>
      <c r="U164" s="30">
        <f t="shared" si="410"/>
        <v>1.6352499999999999</v>
      </c>
      <c r="V164" s="30"/>
      <c r="W164" s="30"/>
      <c r="X164" s="30"/>
      <c r="Y164" s="7">
        <f t="shared" si="386"/>
        <v>1.8040499999999999</v>
      </c>
      <c r="Z164" s="7">
        <f t="shared" si="387"/>
        <v>1.8040499999999999</v>
      </c>
      <c r="AA164" s="7">
        <f t="shared" si="388"/>
        <v>1.8040499999999999</v>
      </c>
      <c r="AB164" s="7">
        <f t="shared" si="389"/>
        <v>1.8040499999999999</v>
      </c>
      <c r="AC164" s="30">
        <f t="shared" si="419"/>
        <v>1.7334799999999997</v>
      </c>
      <c r="AD164" s="30"/>
      <c r="AE164" s="30"/>
      <c r="AF164" s="30"/>
      <c r="AG164" s="7">
        <f t="shared" si="420"/>
        <v>1.9025999999999998</v>
      </c>
      <c r="AH164" s="7">
        <f t="shared" si="421"/>
        <v>1.9025999999999998</v>
      </c>
      <c r="AI164" s="7">
        <f t="shared" si="422"/>
        <v>1.9025999999999998</v>
      </c>
      <c r="AJ164" s="7">
        <f t="shared" si="423"/>
        <v>1.9025999999999998</v>
      </c>
      <c r="AK164" s="109">
        <v>105.7</v>
      </c>
      <c r="AL164" s="109">
        <v>106.5</v>
      </c>
      <c r="AM164" s="60">
        <f t="shared" si="402"/>
        <v>1.8424499999999999</v>
      </c>
      <c r="AN164" s="61">
        <f t="shared" si="403"/>
        <v>0</v>
      </c>
      <c r="AO164" s="61">
        <f t="shared" si="404"/>
        <v>0</v>
      </c>
      <c r="AP164" s="62">
        <f t="shared" si="405"/>
        <v>0</v>
      </c>
      <c r="AQ164" s="5">
        <f t="shared" si="406"/>
        <v>2.0234999999999999</v>
      </c>
      <c r="AR164" s="5">
        <f t="shared" si="407"/>
        <v>2.0234999999999999</v>
      </c>
      <c r="AS164" s="5">
        <f t="shared" si="408"/>
        <v>2.0234999999999999</v>
      </c>
      <c r="AT164" s="5">
        <f t="shared" si="409"/>
        <v>2.0234999999999999</v>
      </c>
      <c r="AU164" s="124">
        <v>1.5</v>
      </c>
      <c r="AV164" s="124"/>
      <c r="AW164" s="124"/>
      <c r="AX164" s="124"/>
      <c r="AY164" s="129">
        <v>1.5</v>
      </c>
      <c r="AZ164" s="129"/>
      <c r="BA164" s="125">
        <v>1.5</v>
      </c>
      <c r="BB164" s="126">
        <v>1.5</v>
      </c>
      <c r="BC164" s="126">
        <v>1.5</v>
      </c>
      <c r="BD164" s="126">
        <v>1.5</v>
      </c>
      <c r="BE164" s="126">
        <v>1.5</v>
      </c>
      <c r="BF164" s="127">
        <v>1.5</v>
      </c>
      <c r="BG164" s="126">
        <v>1.5</v>
      </c>
    </row>
    <row r="165" spans="1:59" ht="108.75" customHeight="1" x14ac:dyDescent="0.25">
      <c r="A165" s="47"/>
      <c r="B165" s="47"/>
      <c r="C165" s="114"/>
      <c r="D165" s="22" t="s">
        <v>307</v>
      </c>
      <c r="E165" s="77">
        <v>2.04</v>
      </c>
      <c r="F165" s="77"/>
      <c r="G165" s="77"/>
      <c r="H165" s="77"/>
      <c r="I165" s="92">
        <v>2.04</v>
      </c>
      <c r="J165" s="92">
        <v>2.04</v>
      </c>
      <c r="K165" s="92">
        <v>2.04</v>
      </c>
      <c r="L165" s="92">
        <v>2.04</v>
      </c>
      <c r="M165" s="38">
        <f t="shared" si="415"/>
        <v>2.04</v>
      </c>
      <c r="N165" s="38"/>
      <c r="O165" s="38"/>
      <c r="P165" s="38"/>
      <c r="Q165" s="15">
        <f t="shared" si="416"/>
        <v>2.04</v>
      </c>
      <c r="R165" s="15">
        <f t="shared" si="424"/>
        <v>2.04</v>
      </c>
      <c r="S165" s="15">
        <f t="shared" si="417"/>
        <v>2.04</v>
      </c>
      <c r="T165" s="15">
        <f t="shared" si="418"/>
        <v>2.04</v>
      </c>
      <c r="U165" s="30">
        <f t="shared" si="410"/>
        <v>2.1522000000000001</v>
      </c>
      <c r="V165" s="30"/>
      <c r="W165" s="30"/>
      <c r="X165" s="30"/>
      <c r="Y165" s="7">
        <f t="shared" si="386"/>
        <v>2.1522000000000001</v>
      </c>
      <c r="Z165" s="7">
        <f t="shared" si="387"/>
        <v>2.1522000000000001</v>
      </c>
      <c r="AA165" s="7">
        <f t="shared" si="388"/>
        <v>2.1522000000000001</v>
      </c>
      <c r="AB165" s="7">
        <f t="shared" si="389"/>
        <v>2.1522000000000001</v>
      </c>
      <c r="AC165" s="30">
        <f t="shared" si="419"/>
        <v>2.2725499999999998</v>
      </c>
      <c r="AD165" s="30"/>
      <c r="AE165" s="30"/>
      <c r="AF165" s="30"/>
      <c r="AG165" s="7">
        <f t="shared" si="420"/>
        <v>2.2725499999999998</v>
      </c>
      <c r="AH165" s="7">
        <f t="shared" si="421"/>
        <v>2.2725499999999998</v>
      </c>
      <c r="AI165" s="7">
        <f t="shared" si="422"/>
        <v>2.2725499999999998</v>
      </c>
      <c r="AJ165" s="7">
        <f t="shared" si="423"/>
        <v>2.2725499999999998</v>
      </c>
      <c r="AK165" s="109">
        <v>105.7</v>
      </c>
      <c r="AL165" s="109">
        <v>106.5</v>
      </c>
      <c r="AM165" s="60">
        <f t="shared" si="402"/>
        <v>2.4175499999999999</v>
      </c>
      <c r="AN165" s="61">
        <f t="shared" si="403"/>
        <v>0</v>
      </c>
      <c r="AO165" s="61">
        <f t="shared" si="404"/>
        <v>0</v>
      </c>
      <c r="AP165" s="62">
        <f t="shared" si="405"/>
        <v>0</v>
      </c>
      <c r="AQ165" s="5">
        <f t="shared" si="406"/>
        <v>2.4175499999999999</v>
      </c>
      <c r="AR165" s="5">
        <f t="shared" si="407"/>
        <v>2.4175499999999999</v>
      </c>
      <c r="AS165" s="5">
        <f t="shared" si="408"/>
        <v>2.4175499999999999</v>
      </c>
      <c r="AT165" s="5">
        <f t="shared" si="409"/>
        <v>2.4175499999999999</v>
      </c>
      <c r="AU165" s="124"/>
      <c r="AV165" s="124"/>
      <c r="AW165" s="124"/>
      <c r="AX165" s="124"/>
      <c r="AY165" s="129"/>
      <c r="AZ165" s="129"/>
      <c r="BA165" s="125"/>
      <c r="BB165" s="126"/>
      <c r="BC165" s="126"/>
      <c r="BD165" s="126"/>
      <c r="BE165" s="126"/>
      <c r="BF165" s="127"/>
      <c r="BG165" s="126"/>
    </row>
    <row r="166" spans="1:59" ht="106.5" customHeight="1" x14ac:dyDescent="0.25">
      <c r="A166" s="198" t="s">
        <v>519</v>
      </c>
      <c r="B166" s="19" t="s">
        <v>564</v>
      </c>
      <c r="C166" s="22" t="s">
        <v>518</v>
      </c>
      <c r="D166" s="22" t="s">
        <v>557</v>
      </c>
      <c r="E166" s="92"/>
      <c r="F166" s="92"/>
      <c r="G166" s="92"/>
      <c r="H166" s="92"/>
      <c r="I166" s="92"/>
      <c r="J166" s="92"/>
      <c r="K166" s="92"/>
      <c r="L166" s="92"/>
      <c r="M166" s="15"/>
      <c r="N166" s="15"/>
      <c r="O166" s="15"/>
      <c r="P166" s="15"/>
      <c r="Q166" s="15"/>
      <c r="R166" s="15"/>
      <c r="S166" s="15"/>
      <c r="T166" s="15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109"/>
      <c r="AL166" s="109"/>
      <c r="AM166" s="60">
        <v>2.4175499999999999</v>
      </c>
      <c r="AN166" s="61">
        <v>0</v>
      </c>
      <c r="AO166" s="61">
        <v>0</v>
      </c>
      <c r="AP166" s="62">
        <v>0</v>
      </c>
      <c r="AQ166" s="5">
        <v>2.4175499999999999</v>
      </c>
      <c r="AR166" s="5">
        <v>2.4175499999999999</v>
      </c>
      <c r="AS166" s="5">
        <v>2.4175499999999999</v>
      </c>
      <c r="AT166" s="5">
        <v>2.4175499999999999</v>
      </c>
      <c r="AU166" s="3"/>
      <c r="AV166" s="3"/>
      <c r="AW166" s="3"/>
      <c r="AX166" s="3"/>
      <c r="AY166" s="4"/>
      <c r="AZ166" s="4"/>
      <c r="BA166" s="105"/>
      <c r="BB166" s="106"/>
      <c r="BC166" s="106"/>
      <c r="BD166" s="106"/>
      <c r="BE166" s="106"/>
      <c r="BF166" s="107"/>
      <c r="BG166" s="106"/>
    </row>
    <row r="167" spans="1:59" ht="26.25" customHeight="1" x14ac:dyDescent="0.25">
      <c r="A167" s="48" t="s">
        <v>333</v>
      </c>
      <c r="B167" s="48" t="s">
        <v>334</v>
      </c>
      <c r="C167" s="114" t="s">
        <v>335</v>
      </c>
      <c r="D167" s="22" t="s">
        <v>24</v>
      </c>
      <c r="E167" s="77">
        <v>1.55</v>
      </c>
      <c r="F167" s="77"/>
      <c r="G167" s="77"/>
      <c r="H167" s="77"/>
      <c r="I167" s="92">
        <v>1.71</v>
      </c>
      <c r="J167" s="92">
        <v>1.71</v>
      </c>
      <c r="K167" s="92">
        <v>1.71</v>
      </c>
      <c r="L167" s="92">
        <v>1.71</v>
      </c>
      <c r="M167" s="38">
        <f t="shared" si="415"/>
        <v>1.55</v>
      </c>
      <c r="N167" s="38"/>
      <c r="O167" s="38"/>
      <c r="P167" s="38"/>
      <c r="Q167" s="15">
        <f t="shared" si="416"/>
        <v>1.71</v>
      </c>
      <c r="R167" s="15">
        <f t="shared" si="424"/>
        <v>1.71</v>
      </c>
      <c r="S167" s="15">
        <f t="shared" si="417"/>
        <v>1.71</v>
      </c>
      <c r="T167" s="15">
        <f t="shared" si="418"/>
        <v>1.71</v>
      </c>
      <c r="U167" s="30">
        <f t="shared" si="410"/>
        <v>1.6352499999999999</v>
      </c>
      <c r="V167" s="30"/>
      <c r="W167" s="30"/>
      <c r="X167" s="30"/>
      <c r="Y167" s="7">
        <f t="shared" si="386"/>
        <v>1.8040499999999999</v>
      </c>
      <c r="Z167" s="7">
        <f t="shared" si="387"/>
        <v>1.8040499999999999</v>
      </c>
      <c r="AA167" s="7">
        <f t="shared" si="388"/>
        <v>1.8040499999999999</v>
      </c>
      <c r="AB167" s="7">
        <f t="shared" si="389"/>
        <v>1.8040499999999999</v>
      </c>
      <c r="AC167" s="30">
        <f t="shared" si="419"/>
        <v>1.7334799999999997</v>
      </c>
      <c r="AD167" s="30"/>
      <c r="AE167" s="30"/>
      <c r="AF167" s="30"/>
      <c r="AG167" s="7">
        <f t="shared" si="420"/>
        <v>1.9025999999999998</v>
      </c>
      <c r="AH167" s="7">
        <f t="shared" si="421"/>
        <v>1.9025999999999998</v>
      </c>
      <c r="AI167" s="7">
        <f t="shared" si="422"/>
        <v>1.9025999999999998</v>
      </c>
      <c r="AJ167" s="7">
        <f t="shared" si="423"/>
        <v>1.9025999999999998</v>
      </c>
      <c r="AK167" s="109">
        <v>105.7</v>
      </c>
      <c r="AL167" s="109">
        <v>106.5</v>
      </c>
      <c r="AM167" s="60">
        <f t="shared" ref="AM167:AM170" si="425">((ROUND(AC167,2))*AL167%)</f>
        <v>1.8424499999999999</v>
      </c>
      <c r="AN167" s="61">
        <f t="shared" ref="AN167:AN170" si="426">((ROUND(AD167,2))*AL167%)</f>
        <v>0</v>
      </c>
      <c r="AO167" s="61">
        <f t="shared" ref="AO167:AO170" si="427">((ROUND(AE167,2))*AL167%)</f>
        <v>0</v>
      </c>
      <c r="AP167" s="62">
        <f t="shared" ref="AP167:AP170" si="428">((ROUND(AF167,2))*AL167%)</f>
        <v>0</v>
      </c>
      <c r="AQ167" s="5">
        <f t="shared" ref="AQ167:AQ170" si="429">((ROUND(AG167,2))*AL167%)</f>
        <v>2.0234999999999999</v>
      </c>
      <c r="AR167" s="5">
        <f t="shared" ref="AR167:AR170" si="430">((ROUND(AH167,2))*AL167%)</f>
        <v>2.0234999999999999</v>
      </c>
      <c r="AS167" s="5">
        <f t="shared" ref="AS167:AS170" si="431">((ROUND(AI167,2))*AL167%)</f>
        <v>2.0234999999999999</v>
      </c>
      <c r="AT167" s="5">
        <f t="shared" ref="AT167:AT170" si="432">((ROUND(AJ167,2))*AL167%)</f>
        <v>2.0234999999999999</v>
      </c>
      <c r="AU167" s="124">
        <v>1.5</v>
      </c>
      <c r="AV167" s="124"/>
      <c r="AW167" s="124"/>
      <c r="AX167" s="124"/>
      <c r="AY167" s="129">
        <v>1.5</v>
      </c>
      <c r="AZ167" s="129"/>
      <c r="BA167" s="125">
        <v>1.5</v>
      </c>
      <c r="BB167" s="126">
        <v>1.5</v>
      </c>
      <c r="BC167" s="126">
        <v>1.5</v>
      </c>
      <c r="BD167" s="126">
        <v>1.5</v>
      </c>
      <c r="BE167" s="126">
        <v>1.5</v>
      </c>
      <c r="BF167" s="127">
        <v>1.5</v>
      </c>
      <c r="BG167" s="126">
        <v>1.5</v>
      </c>
    </row>
    <row r="168" spans="1:59" ht="26.25" customHeight="1" x14ac:dyDescent="0.25">
      <c r="A168" s="48"/>
      <c r="B168" s="48"/>
      <c r="C168" s="114"/>
      <c r="D168" s="22" t="s">
        <v>307</v>
      </c>
      <c r="E168" s="77">
        <v>2.04</v>
      </c>
      <c r="F168" s="77"/>
      <c r="G168" s="77"/>
      <c r="H168" s="77"/>
      <c r="I168" s="92">
        <v>2.04</v>
      </c>
      <c r="J168" s="92">
        <v>2.04</v>
      </c>
      <c r="K168" s="92">
        <v>2.04</v>
      </c>
      <c r="L168" s="92">
        <v>2.04</v>
      </c>
      <c r="M168" s="38">
        <f t="shared" si="415"/>
        <v>2.04</v>
      </c>
      <c r="N168" s="38"/>
      <c r="O168" s="38"/>
      <c r="P168" s="38"/>
      <c r="Q168" s="15">
        <f t="shared" si="416"/>
        <v>2.04</v>
      </c>
      <c r="R168" s="15">
        <f t="shared" si="424"/>
        <v>2.04</v>
      </c>
      <c r="S168" s="15">
        <f t="shared" si="417"/>
        <v>2.04</v>
      </c>
      <c r="T168" s="15">
        <f t="shared" si="418"/>
        <v>2.04</v>
      </c>
      <c r="U168" s="30">
        <f t="shared" si="410"/>
        <v>2.1522000000000001</v>
      </c>
      <c r="V168" s="30"/>
      <c r="W168" s="30"/>
      <c r="X168" s="30"/>
      <c r="Y168" s="7">
        <f t="shared" si="386"/>
        <v>2.1522000000000001</v>
      </c>
      <c r="Z168" s="7">
        <f t="shared" si="387"/>
        <v>2.1522000000000001</v>
      </c>
      <c r="AA168" s="7">
        <f t="shared" si="388"/>
        <v>2.1522000000000001</v>
      </c>
      <c r="AB168" s="7">
        <f t="shared" si="389"/>
        <v>2.1522000000000001</v>
      </c>
      <c r="AC168" s="30">
        <f t="shared" si="419"/>
        <v>2.2725499999999998</v>
      </c>
      <c r="AD168" s="30"/>
      <c r="AE168" s="30"/>
      <c r="AF168" s="30"/>
      <c r="AG168" s="7">
        <f t="shared" si="420"/>
        <v>2.2725499999999998</v>
      </c>
      <c r="AH168" s="7">
        <f t="shared" si="421"/>
        <v>2.2725499999999998</v>
      </c>
      <c r="AI168" s="7">
        <f t="shared" si="422"/>
        <v>2.2725499999999998</v>
      </c>
      <c r="AJ168" s="7">
        <f t="shared" si="423"/>
        <v>2.2725499999999998</v>
      </c>
      <c r="AK168" s="109">
        <v>105.7</v>
      </c>
      <c r="AL168" s="109">
        <v>106.5</v>
      </c>
      <c r="AM168" s="60">
        <f t="shared" si="425"/>
        <v>2.4175499999999999</v>
      </c>
      <c r="AN168" s="61">
        <f t="shared" si="426"/>
        <v>0</v>
      </c>
      <c r="AO168" s="61">
        <f t="shared" si="427"/>
        <v>0</v>
      </c>
      <c r="AP168" s="62">
        <f t="shared" si="428"/>
        <v>0</v>
      </c>
      <c r="AQ168" s="5">
        <f t="shared" si="429"/>
        <v>2.4175499999999999</v>
      </c>
      <c r="AR168" s="5">
        <f t="shared" si="430"/>
        <v>2.4175499999999999</v>
      </c>
      <c r="AS168" s="5">
        <f t="shared" si="431"/>
        <v>2.4175499999999999</v>
      </c>
      <c r="AT168" s="5">
        <f t="shared" si="432"/>
        <v>2.4175499999999999</v>
      </c>
      <c r="AU168" s="124"/>
      <c r="AV168" s="124"/>
      <c r="AW168" s="124"/>
      <c r="AX168" s="124"/>
      <c r="AY168" s="129"/>
      <c r="AZ168" s="129"/>
      <c r="BA168" s="125"/>
      <c r="BB168" s="126"/>
      <c r="BC168" s="126"/>
      <c r="BD168" s="126"/>
      <c r="BE168" s="126"/>
      <c r="BF168" s="127"/>
      <c r="BG168" s="126"/>
    </row>
    <row r="169" spans="1:59" ht="39" customHeight="1" x14ac:dyDescent="0.25">
      <c r="A169" s="48" t="s">
        <v>336</v>
      </c>
      <c r="B169" s="48" t="s">
        <v>337</v>
      </c>
      <c r="C169" s="114" t="s">
        <v>338</v>
      </c>
      <c r="D169" s="22" t="s">
        <v>24</v>
      </c>
      <c r="E169" s="77">
        <v>1.55</v>
      </c>
      <c r="F169" s="77"/>
      <c r="G169" s="77"/>
      <c r="H169" s="77"/>
      <c r="I169" s="92">
        <v>1.71</v>
      </c>
      <c r="J169" s="92">
        <v>1.71</v>
      </c>
      <c r="K169" s="92">
        <v>1.71</v>
      </c>
      <c r="L169" s="92">
        <v>1.71</v>
      </c>
      <c r="M169" s="38">
        <f t="shared" si="415"/>
        <v>1.55</v>
      </c>
      <c r="N169" s="38"/>
      <c r="O169" s="38"/>
      <c r="P169" s="38"/>
      <c r="Q169" s="15">
        <f t="shared" si="416"/>
        <v>1.71</v>
      </c>
      <c r="R169" s="15">
        <f t="shared" si="424"/>
        <v>1.71</v>
      </c>
      <c r="S169" s="15">
        <f t="shared" si="417"/>
        <v>1.71</v>
      </c>
      <c r="T169" s="15">
        <f t="shared" si="418"/>
        <v>1.71</v>
      </c>
      <c r="U169" s="30">
        <f t="shared" si="410"/>
        <v>1.6352499999999999</v>
      </c>
      <c r="V169" s="30"/>
      <c r="W169" s="30"/>
      <c r="X169" s="30"/>
      <c r="Y169" s="7">
        <f t="shared" si="386"/>
        <v>1.8040499999999999</v>
      </c>
      <c r="Z169" s="7">
        <f t="shared" si="387"/>
        <v>1.8040499999999999</v>
      </c>
      <c r="AA169" s="7">
        <f t="shared" si="388"/>
        <v>1.8040499999999999</v>
      </c>
      <c r="AB169" s="7">
        <f t="shared" si="389"/>
        <v>1.8040499999999999</v>
      </c>
      <c r="AC169" s="30">
        <f t="shared" ref="AC169:AC170" si="433">((ROUND(U169,2))*AK169%)</f>
        <v>1.7334799999999997</v>
      </c>
      <c r="AD169" s="30"/>
      <c r="AE169" s="30"/>
      <c r="AF169" s="30"/>
      <c r="AG169" s="7">
        <f t="shared" ref="AG169:AG170" si="434">((ROUND(Y169,2)*AK169%))</f>
        <v>1.9025999999999998</v>
      </c>
      <c r="AH169" s="7">
        <f t="shared" ref="AH169" si="435">((ROUND(Z169,2))*AK169%)</f>
        <v>1.9025999999999998</v>
      </c>
      <c r="AI169" s="7">
        <f t="shared" ref="AI169:AI170" si="436">((ROUND(AA169,2))*AK169%)</f>
        <v>1.9025999999999998</v>
      </c>
      <c r="AJ169" s="7">
        <f t="shared" ref="AJ169" si="437">((ROUND(AB169,2))*AK169%)</f>
        <v>1.9025999999999998</v>
      </c>
      <c r="AK169" s="109">
        <v>105.7</v>
      </c>
      <c r="AL169" s="109">
        <v>106.5</v>
      </c>
      <c r="AM169" s="60">
        <f t="shared" si="425"/>
        <v>1.8424499999999999</v>
      </c>
      <c r="AN169" s="61">
        <f t="shared" si="426"/>
        <v>0</v>
      </c>
      <c r="AO169" s="61">
        <f t="shared" si="427"/>
        <v>0</v>
      </c>
      <c r="AP169" s="62">
        <f t="shared" si="428"/>
        <v>0</v>
      </c>
      <c r="AQ169" s="5">
        <f t="shared" si="429"/>
        <v>2.0234999999999999</v>
      </c>
      <c r="AR169" s="5">
        <f t="shared" si="430"/>
        <v>2.0234999999999999</v>
      </c>
      <c r="AS169" s="5">
        <f t="shared" si="431"/>
        <v>2.0234999999999999</v>
      </c>
      <c r="AT169" s="5">
        <f t="shared" si="432"/>
        <v>2.0234999999999999</v>
      </c>
      <c r="AU169" s="124">
        <v>1.5</v>
      </c>
      <c r="AV169" s="124"/>
      <c r="AW169" s="124"/>
      <c r="AX169" s="124"/>
      <c r="AY169" s="129">
        <v>1.5</v>
      </c>
      <c r="AZ169" s="129"/>
      <c r="BA169" s="125">
        <v>1.5</v>
      </c>
      <c r="BB169" s="126">
        <v>1.5</v>
      </c>
      <c r="BC169" s="126">
        <v>1.5</v>
      </c>
      <c r="BD169" s="126">
        <v>1.5</v>
      </c>
      <c r="BE169" s="126">
        <v>1.5</v>
      </c>
      <c r="BF169" s="127">
        <v>1.5</v>
      </c>
      <c r="BG169" s="126">
        <v>1.5</v>
      </c>
    </row>
    <row r="170" spans="1:59" ht="39" customHeight="1" x14ac:dyDescent="0.25">
      <c r="A170" s="48"/>
      <c r="B170" s="48"/>
      <c r="C170" s="114"/>
      <c r="D170" s="22" t="s">
        <v>307</v>
      </c>
      <c r="E170" s="77">
        <v>2.04</v>
      </c>
      <c r="F170" s="77"/>
      <c r="G170" s="77"/>
      <c r="H170" s="77"/>
      <c r="I170" s="92">
        <v>2.04</v>
      </c>
      <c r="J170" s="92">
        <v>2.04</v>
      </c>
      <c r="K170" s="92">
        <v>2.04</v>
      </c>
      <c r="L170" s="92">
        <v>2.04</v>
      </c>
      <c r="M170" s="38">
        <f t="shared" si="415"/>
        <v>2.04</v>
      </c>
      <c r="N170" s="38"/>
      <c r="O170" s="38"/>
      <c r="P170" s="38"/>
      <c r="Q170" s="15">
        <f t="shared" si="416"/>
        <v>2.04</v>
      </c>
      <c r="R170" s="15">
        <f t="shared" si="424"/>
        <v>2.04</v>
      </c>
      <c r="S170" s="15">
        <f t="shared" si="417"/>
        <v>2.04</v>
      </c>
      <c r="T170" s="15">
        <f t="shared" si="418"/>
        <v>2.04</v>
      </c>
      <c r="U170" s="30">
        <f t="shared" si="410"/>
        <v>2.1522000000000001</v>
      </c>
      <c r="V170" s="30"/>
      <c r="W170" s="30"/>
      <c r="X170" s="30"/>
      <c r="Y170" s="7">
        <f t="shared" si="386"/>
        <v>2.1522000000000001</v>
      </c>
      <c r="Z170" s="7">
        <f t="shared" si="387"/>
        <v>2.1522000000000001</v>
      </c>
      <c r="AA170" s="7">
        <f t="shared" si="388"/>
        <v>2.1522000000000001</v>
      </c>
      <c r="AB170" s="7">
        <f t="shared" si="389"/>
        <v>2.1522000000000001</v>
      </c>
      <c r="AC170" s="30">
        <f t="shared" si="433"/>
        <v>2.2725499999999998</v>
      </c>
      <c r="AD170" s="30"/>
      <c r="AE170" s="30"/>
      <c r="AF170" s="30"/>
      <c r="AG170" s="7">
        <f t="shared" si="434"/>
        <v>2.2725499999999998</v>
      </c>
      <c r="AH170" s="7">
        <f>((ROUND(Z170,2))*AK170%)</f>
        <v>2.2725499999999998</v>
      </c>
      <c r="AI170" s="7">
        <f t="shared" si="436"/>
        <v>2.2725499999999998</v>
      </c>
      <c r="AJ170" s="7">
        <f>((ROUND(AB170,2))*AK170%)</f>
        <v>2.2725499999999998</v>
      </c>
      <c r="AK170" s="109">
        <v>105.7</v>
      </c>
      <c r="AL170" s="109">
        <v>106.5</v>
      </c>
      <c r="AM170" s="60">
        <f t="shared" si="425"/>
        <v>2.4175499999999999</v>
      </c>
      <c r="AN170" s="61">
        <f t="shared" si="426"/>
        <v>0</v>
      </c>
      <c r="AO170" s="61">
        <f t="shared" si="427"/>
        <v>0</v>
      </c>
      <c r="AP170" s="62">
        <f t="shared" si="428"/>
        <v>0</v>
      </c>
      <c r="AQ170" s="5">
        <f t="shared" si="429"/>
        <v>2.4175499999999999</v>
      </c>
      <c r="AR170" s="5">
        <f t="shared" si="430"/>
        <v>2.4175499999999999</v>
      </c>
      <c r="AS170" s="5">
        <f t="shared" si="431"/>
        <v>2.4175499999999999</v>
      </c>
      <c r="AT170" s="5">
        <f t="shared" si="432"/>
        <v>2.4175499999999999</v>
      </c>
      <c r="AU170" s="124"/>
      <c r="AV170" s="124"/>
      <c r="AW170" s="124"/>
      <c r="AX170" s="124"/>
      <c r="AY170" s="129"/>
      <c r="AZ170" s="129"/>
      <c r="BA170" s="125"/>
      <c r="BB170" s="126"/>
      <c r="BC170" s="126"/>
      <c r="BD170" s="126"/>
      <c r="BE170" s="126"/>
      <c r="BF170" s="127"/>
      <c r="BG170" s="126"/>
    </row>
    <row r="171" spans="1:59" ht="62.25" customHeight="1" x14ac:dyDescent="0.25">
      <c r="A171" s="19" t="s">
        <v>339</v>
      </c>
      <c r="B171" s="19" t="s">
        <v>340</v>
      </c>
      <c r="C171" s="22" t="s">
        <v>341</v>
      </c>
      <c r="D171" s="22" t="s">
        <v>30</v>
      </c>
      <c r="E171" s="92" t="s">
        <v>30</v>
      </c>
      <c r="F171" s="92" t="s">
        <v>30</v>
      </c>
      <c r="G171" s="92" t="s">
        <v>30</v>
      </c>
      <c r="H171" s="92" t="s">
        <v>30</v>
      </c>
      <c r="I171" s="92" t="s">
        <v>30</v>
      </c>
      <c r="J171" s="92" t="s">
        <v>30</v>
      </c>
      <c r="K171" s="92" t="s">
        <v>30</v>
      </c>
      <c r="L171" s="92" t="s">
        <v>30</v>
      </c>
      <c r="M171" s="22" t="s">
        <v>30</v>
      </c>
      <c r="N171" s="22" t="s">
        <v>30</v>
      </c>
      <c r="O171" s="22" t="s">
        <v>30</v>
      </c>
      <c r="P171" s="22" t="s">
        <v>30</v>
      </c>
      <c r="Q171" s="22" t="s">
        <v>30</v>
      </c>
      <c r="R171" s="22" t="s">
        <v>30</v>
      </c>
      <c r="S171" s="22" t="s">
        <v>30</v>
      </c>
      <c r="T171" s="22" t="s">
        <v>30</v>
      </c>
      <c r="U171" s="14" t="s">
        <v>30</v>
      </c>
      <c r="V171" s="14" t="s">
        <v>30</v>
      </c>
      <c r="W171" s="14" t="s">
        <v>30</v>
      </c>
      <c r="X171" s="14" t="s">
        <v>30</v>
      </c>
      <c r="Y171" s="14" t="s">
        <v>30</v>
      </c>
      <c r="Z171" s="14" t="s">
        <v>30</v>
      </c>
      <c r="AA171" s="14" t="s">
        <v>30</v>
      </c>
      <c r="AB171" s="14" t="s">
        <v>30</v>
      </c>
      <c r="AC171" s="14" t="s">
        <v>30</v>
      </c>
      <c r="AD171" s="14" t="s">
        <v>30</v>
      </c>
      <c r="AE171" s="14" t="s">
        <v>30</v>
      </c>
      <c r="AF171" s="14" t="s">
        <v>30</v>
      </c>
      <c r="AG171" s="14" t="s">
        <v>30</v>
      </c>
      <c r="AH171" s="14" t="s">
        <v>30</v>
      </c>
      <c r="AI171" s="14" t="s">
        <v>30</v>
      </c>
      <c r="AJ171" s="14" t="s">
        <v>30</v>
      </c>
      <c r="AK171" s="109">
        <v>105.7</v>
      </c>
      <c r="AL171" s="109">
        <v>106.5</v>
      </c>
      <c r="AM171" s="14" t="s">
        <v>30</v>
      </c>
      <c r="AN171" s="14" t="s">
        <v>30</v>
      </c>
      <c r="AO171" s="14" t="s">
        <v>30</v>
      </c>
      <c r="AP171" s="14" t="s">
        <v>30</v>
      </c>
      <c r="AQ171" s="14" t="s">
        <v>30</v>
      </c>
      <c r="AR171" s="14" t="s">
        <v>30</v>
      </c>
      <c r="AS171" s="14" t="s">
        <v>30</v>
      </c>
      <c r="AT171" s="14" t="s">
        <v>30</v>
      </c>
      <c r="AU171" s="110" t="s">
        <v>30</v>
      </c>
      <c r="AV171" s="111"/>
      <c r="AW171" s="111"/>
      <c r="AX171" s="112"/>
      <c r="AY171" s="194" t="s">
        <v>30</v>
      </c>
      <c r="AZ171" s="195"/>
      <c r="BA171" s="105">
        <v>1.5</v>
      </c>
      <c r="BB171" s="215"/>
      <c r="BC171" s="215"/>
      <c r="BD171" s="215"/>
      <c r="BE171" s="215"/>
      <c r="BF171" s="107" t="s">
        <v>30</v>
      </c>
      <c r="BG171" s="215"/>
    </row>
    <row r="172" spans="1:59" ht="87.75" customHeight="1" x14ac:dyDescent="0.25">
      <c r="A172" s="48" t="s">
        <v>522</v>
      </c>
      <c r="B172" s="27" t="s">
        <v>523</v>
      </c>
      <c r="C172" s="114" t="s">
        <v>342</v>
      </c>
      <c r="D172" s="22" t="s">
        <v>24</v>
      </c>
      <c r="E172" s="77">
        <v>2</v>
      </c>
      <c r="F172" s="77"/>
      <c r="G172" s="77"/>
      <c r="H172" s="77"/>
      <c r="I172" s="92">
        <v>2</v>
      </c>
      <c r="J172" s="92">
        <v>2</v>
      </c>
      <c r="K172" s="92">
        <v>2</v>
      </c>
      <c r="L172" s="92">
        <v>2</v>
      </c>
      <c r="M172" s="38">
        <v>2</v>
      </c>
      <c r="N172" s="38"/>
      <c r="O172" s="38"/>
      <c r="P172" s="38"/>
      <c r="Q172" s="38">
        <v>2</v>
      </c>
      <c r="R172" s="38">
        <v>2</v>
      </c>
      <c r="S172" s="38">
        <v>2</v>
      </c>
      <c r="T172" s="38">
        <v>2</v>
      </c>
      <c r="U172" s="30">
        <v>2</v>
      </c>
      <c r="V172" s="30"/>
      <c r="W172" s="30"/>
      <c r="X172" s="30"/>
      <c r="Y172" s="30">
        <v>2</v>
      </c>
      <c r="Z172" s="30">
        <v>2</v>
      </c>
      <c r="AA172" s="30">
        <v>2</v>
      </c>
      <c r="AB172" s="30">
        <v>2</v>
      </c>
      <c r="AC172" s="30">
        <v>2</v>
      </c>
      <c r="AD172" s="30"/>
      <c r="AE172" s="30"/>
      <c r="AF172" s="30"/>
      <c r="AG172" s="30">
        <v>2</v>
      </c>
      <c r="AH172" s="30">
        <v>2</v>
      </c>
      <c r="AI172" s="30">
        <v>2</v>
      </c>
      <c r="AJ172" s="30">
        <v>2</v>
      </c>
      <c r="AK172" s="109">
        <v>105.7</v>
      </c>
      <c r="AL172" s="109">
        <v>106.5</v>
      </c>
      <c r="AM172" s="134">
        <v>2</v>
      </c>
      <c r="AN172" s="135"/>
      <c r="AO172" s="135"/>
      <c r="AP172" s="136"/>
      <c r="AQ172" s="137">
        <v>2</v>
      </c>
      <c r="AR172" s="137">
        <v>2</v>
      </c>
      <c r="AS172" s="137">
        <v>2</v>
      </c>
      <c r="AT172" s="137">
        <v>2</v>
      </c>
      <c r="AU172" s="32">
        <v>1.5</v>
      </c>
      <c r="AV172" s="33"/>
      <c r="AW172" s="33"/>
      <c r="AX172" s="34"/>
      <c r="AY172" s="3">
        <v>1.22</v>
      </c>
      <c r="AZ172" s="49">
        <v>1.22</v>
      </c>
      <c r="BA172" s="117">
        <v>1.5</v>
      </c>
      <c r="BB172" s="106"/>
      <c r="BC172" s="106"/>
      <c r="BD172" s="106"/>
      <c r="BE172" s="106"/>
      <c r="BF172" s="118">
        <v>1.5</v>
      </c>
      <c r="BG172" s="106"/>
    </row>
    <row r="173" spans="1:59" ht="69" customHeight="1" x14ac:dyDescent="0.25">
      <c r="A173" s="48"/>
      <c r="B173" s="28"/>
      <c r="C173" s="114"/>
      <c r="D173" s="22" t="s">
        <v>24</v>
      </c>
      <c r="E173" s="77">
        <v>1.78</v>
      </c>
      <c r="F173" s="77"/>
      <c r="G173" s="77"/>
      <c r="H173" s="77"/>
      <c r="I173" s="92">
        <v>2</v>
      </c>
      <c r="J173" s="92">
        <v>8.76</v>
      </c>
      <c r="K173" s="92">
        <v>1.71</v>
      </c>
      <c r="L173" s="92">
        <v>1.71</v>
      </c>
      <c r="M173" s="38"/>
      <c r="N173" s="38"/>
      <c r="O173" s="38"/>
      <c r="P173" s="38"/>
      <c r="Q173" s="38"/>
      <c r="R173" s="38"/>
      <c r="S173" s="38"/>
      <c r="T173" s="38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109">
        <v>105.7</v>
      </c>
      <c r="AL173" s="109">
        <v>106.5</v>
      </c>
      <c r="AM173" s="139"/>
      <c r="AN173" s="140"/>
      <c r="AO173" s="140"/>
      <c r="AP173" s="141"/>
      <c r="AQ173" s="142"/>
      <c r="AR173" s="142"/>
      <c r="AS173" s="142"/>
      <c r="AT173" s="142"/>
      <c r="AU173" s="39"/>
      <c r="AV173" s="40"/>
      <c r="AW173" s="40"/>
      <c r="AX173" s="41"/>
      <c r="AY173" s="3">
        <v>1.22</v>
      </c>
      <c r="AZ173" s="50"/>
      <c r="BA173" s="143"/>
      <c r="BB173" s="113">
        <v>1.5</v>
      </c>
      <c r="BC173" s="113">
        <v>1.5</v>
      </c>
      <c r="BD173" s="113">
        <v>1.5</v>
      </c>
      <c r="BE173" s="113">
        <v>1.5</v>
      </c>
      <c r="BF173" s="144"/>
      <c r="BG173" s="113">
        <v>1.5</v>
      </c>
    </row>
    <row r="174" spans="1:59" ht="101.25" customHeight="1" x14ac:dyDescent="0.25">
      <c r="A174" s="48"/>
      <c r="B174" s="29"/>
      <c r="C174" s="114"/>
      <c r="D174" s="22" t="s">
        <v>25</v>
      </c>
      <c r="E174" s="77">
        <v>2</v>
      </c>
      <c r="F174" s="77"/>
      <c r="G174" s="77"/>
      <c r="H174" s="77"/>
      <c r="I174" s="92">
        <v>2</v>
      </c>
      <c r="J174" s="92">
        <v>2</v>
      </c>
      <c r="K174" s="92">
        <v>2</v>
      </c>
      <c r="L174" s="92">
        <v>2</v>
      </c>
      <c r="M174" s="38">
        <v>2</v>
      </c>
      <c r="N174" s="38"/>
      <c r="O174" s="38"/>
      <c r="P174" s="38"/>
      <c r="Q174" s="15">
        <v>2</v>
      </c>
      <c r="R174" s="15">
        <v>2</v>
      </c>
      <c r="S174" s="15">
        <v>2</v>
      </c>
      <c r="T174" s="15">
        <v>2</v>
      </c>
      <c r="U174" s="30">
        <v>2</v>
      </c>
      <c r="V174" s="30"/>
      <c r="W174" s="30"/>
      <c r="X174" s="30"/>
      <c r="Y174" s="7">
        <v>2</v>
      </c>
      <c r="Z174" s="7">
        <v>2</v>
      </c>
      <c r="AA174" s="7">
        <v>2</v>
      </c>
      <c r="AB174" s="7">
        <v>2</v>
      </c>
      <c r="AC174" s="174">
        <v>2</v>
      </c>
      <c r="AD174" s="175"/>
      <c r="AE174" s="175"/>
      <c r="AF174" s="176"/>
      <c r="AG174" s="7">
        <v>2</v>
      </c>
      <c r="AH174" s="7">
        <v>2</v>
      </c>
      <c r="AI174" s="7">
        <v>2</v>
      </c>
      <c r="AJ174" s="7">
        <v>2</v>
      </c>
      <c r="AK174" s="109">
        <v>105.7</v>
      </c>
      <c r="AL174" s="109">
        <v>106.5</v>
      </c>
      <c r="AM174" s="60">
        <v>2</v>
      </c>
      <c r="AN174" s="61"/>
      <c r="AO174" s="61"/>
      <c r="AP174" s="62"/>
      <c r="AQ174" s="5">
        <v>2</v>
      </c>
      <c r="AR174" s="5">
        <v>2</v>
      </c>
      <c r="AS174" s="5">
        <v>2</v>
      </c>
      <c r="AT174" s="5">
        <v>2</v>
      </c>
      <c r="AU174" s="35"/>
      <c r="AV174" s="36"/>
      <c r="AW174" s="36"/>
      <c r="AX174" s="37"/>
      <c r="AY174" s="3" t="s">
        <v>30</v>
      </c>
      <c r="AZ174" s="51"/>
      <c r="BA174" s="121"/>
      <c r="BB174" s="119"/>
      <c r="BC174" s="119"/>
      <c r="BD174" s="119"/>
      <c r="BE174" s="119"/>
      <c r="BF174" s="122"/>
      <c r="BG174" s="119"/>
    </row>
    <row r="175" spans="1:59" ht="331.5" x14ac:dyDescent="0.25">
      <c r="A175" s="19" t="s">
        <v>524</v>
      </c>
      <c r="B175" s="20" t="s">
        <v>525</v>
      </c>
      <c r="C175" s="22" t="s">
        <v>521</v>
      </c>
      <c r="D175" s="22" t="s">
        <v>557</v>
      </c>
      <c r="E175" s="92"/>
      <c r="F175" s="92"/>
      <c r="G175" s="92"/>
      <c r="H175" s="92"/>
      <c r="I175" s="92"/>
      <c r="J175" s="92"/>
      <c r="K175" s="92"/>
      <c r="L175" s="92"/>
      <c r="M175" s="15"/>
      <c r="N175" s="15"/>
      <c r="O175" s="15"/>
      <c r="P175" s="15"/>
      <c r="Q175" s="15"/>
      <c r="R175" s="15"/>
      <c r="S175" s="15"/>
      <c r="T175" s="15"/>
      <c r="U175" s="7"/>
      <c r="V175" s="7"/>
      <c r="W175" s="7"/>
      <c r="X175" s="7"/>
      <c r="Y175" s="7"/>
      <c r="Z175" s="7"/>
      <c r="AA175" s="7"/>
      <c r="AB175" s="7"/>
      <c r="AC175" s="199"/>
      <c r="AD175" s="200"/>
      <c r="AE175" s="200"/>
      <c r="AF175" s="201"/>
      <c r="AG175" s="7"/>
      <c r="AH175" s="7"/>
      <c r="AI175" s="7"/>
      <c r="AJ175" s="7"/>
      <c r="AK175" s="109"/>
      <c r="AL175" s="109"/>
      <c r="AM175" s="60">
        <v>2</v>
      </c>
      <c r="AN175" s="61"/>
      <c r="AO175" s="61"/>
      <c r="AP175" s="62"/>
      <c r="AQ175" s="5">
        <v>2</v>
      </c>
      <c r="AR175" s="5">
        <v>2</v>
      </c>
      <c r="AS175" s="5">
        <v>2</v>
      </c>
      <c r="AT175" s="5">
        <v>2</v>
      </c>
      <c r="AU175" s="16"/>
      <c r="AV175" s="202"/>
      <c r="AW175" s="202"/>
      <c r="AX175" s="18"/>
      <c r="AY175" s="12"/>
      <c r="AZ175" s="13"/>
      <c r="BA175" s="203"/>
      <c r="BB175" s="204"/>
      <c r="BC175" s="204"/>
      <c r="BD175" s="204"/>
      <c r="BE175" s="204"/>
      <c r="BF175" s="205"/>
      <c r="BG175" s="204"/>
    </row>
    <row r="176" spans="1:59" ht="87.75" customHeight="1" x14ac:dyDescent="0.25">
      <c r="A176" s="48" t="s">
        <v>343</v>
      </c>
      <c r="B176" s="48" t="s">
        <v>344</v>
      </c>
      <c r="C176" s="114" t="s">
        <v>345</v>
      </c>
      <c r="D176" s="22" t="s">
        <v>24</v>
      </c>
      <c r="E176" s="77">
        <v>1.78</v>
      </c>
      <c r="F176" s="77"/>
      <c r="G176" s="77"/>
      <c r="H176" s="77"/>
      <c r="I176" s="92">
        <v>2</v>
      </c>
      <c r="J176" s="92">
        <v>8.76</v>
      </c>
      <c r="K176" s="92">
        <v>1.71</v>
      </c>
      <c r="L176" s="92">
        <v>1.71</v>
      </c>
      <c r="M176" s="38">
        <f t="shared" ref="M176:M183" si="438">E176</f>
        <v>1.78</v>
      </c>
      <c r="N176" s="38"/>
      <c r="O176" s="38"/>
      <c r="P176" s="38"/>
      <c r="Q176" s="15">
        <f t="shared" ref="Q176:T183" si="439">I176</f>
        <v>2</v>
      </c>
      <c r="R176" s="15">
        <f t="shared" si="439"/>
        <v>8.76</v>
      </c>
      <c r="S176" s="15">
        <f t="shared" si="439"/>
        <v>1.71</v>
      </c>
      <c r="T176" s="15">
        <f t="shared" si="439"/>
        <v>1.71</v>
      </c>
      <c r="U176" s="30">
        <f t="shared" ref="U176:U183" si="440">M176*105.5%</f>
        <v>1.8778999999999999</v>
      </c>
      <c r="V176" s="30"/>
      <c r="W176" s="30"/>
      <c r="X176" s="30"/>
      <c r="Y176" s="7">
        <f t="shared" ref="Y176:AB183" si="441">Q176*105.5%</f>
        <v>2.11</v>
      </c>
      <c r="Z176" s="7">
        <f t="shared" si="441"/>
        <v>9.2417999999999996</v>
      </c>
      <c r="AA176" s="7">
        <f t="shared" si="441"/>
        <v>1.8040499999999999</v>
      </c>
      <c r="AB176" s="7">
        <f t="shared" si="441"/>
        <v>1.8040499999999999</v>
      </c>
      <c r="AC176" s="30">
        <f>((ROUND(U176,2))*AK176%)</f>
        <v>1.9871599999999998</v>
      </c>
      <c r="AD176" s="30"/>
      <c r="AE176" s="30"/>
      <c r="AF176" s="30"/>
      <c r="AG176" s="7">
        <f>((ROUND(Y176,2)*AK176%))</f>
        <v>2.2302699999999995</v>
      </c>
      <c r="AH176" s="7">
        <f>((ROUND(Z176,2))*AK176%)</f>
        <v>9.7666799999999991</v>
      </c>
      <c r="AI176" s="7">
        <f>((ROUND(AA176,2))*AK176%)</f>
        <v>1.9025999999999998</v>
      </c>
      <c r="AJ176" s="7">
        <f>((ROUND(AB176,2))*AK176%)</f>
        <v>1.9025999999999998</v>
      </c>
      <c r="AK176" s="109">
        <v>105.7</v>
      </c>
      <c r="AL176" s="109">
        <v>106.5</v>
      </c>
      <c r="AM176" s="60">
        <f>((ROUND(AC176,2))*AL176%)</f>
        <v>2.1193499999999998</v>
      </c>
      <c r="AN176" s="61">
        <f t="shared" ref="AN176" si="442">((ROUND(AD176,2))*AL176%)</f>
        <v>0</v>
      </c>
      <c r="AO176" s="61">
        <f t="shared" ref="AO176" si="443">((ROUND(AE176,2))*AL176%)</f>
        <v>0</v>
      </c>
      <c r="AP176" s="62">
        <f t="shared" ref="AP176" si="444">((ROUND(AF176,2))*AL176%)</f>
        <v>0</v>
      </c>
      <c r="AQ176" s="5">
        <f>((ROUND(AG176,2))*AL176%)</f>
        <v>2.3749499999999997</v>
      </c>
      <c r="AR176" s="5">
        <f>((ROUND(AH176,2))*AL176%)</f>
        <v>10.405049999999999</v>
      </c>
      <c r="AS176" s="5">
        <f>((ROUND(AI176,2))*AL176%)</f>
        <v>2.0234999999999999</v>
      </c>
      <c r="AT176" s="5">
        <f>((ROUND(AJ176,2))*AL176%)</f>
        <v>2.0234999999999999</v>
      </c>
      <c r="AU176" s="32">
        <v>1.5</v>
      </c>
      <c r="AV176" s="33"/>
      <c r="AW176" s="33"/>
      <c r="AX176" s="34"/>
      <c r="AY176" s="116">
        <v>1.5</v>
      </c>
      <c r="AZ176" s="116">
        <v>1.5</v>
      </c>
      <c r="BA176" s="117">
        <v>1.5</v>
      </c>
      <c r="BB176" s="113">
        <v>1.5</v>
      </c>
      <c r="BC176" s="113">
        <v>1.5</v>
      </c>
      <c r="BD176" s="113">
        <v>1.5</v>
      </c>
      <c r="BE176" s="113">
        <v>1.5</v>
      </c>
      <c r="BF176" s="118">
        <v>1.5</v>
      </c>
      <c r="BG176" s="113">
        <v>1.5</v>
      </c>
    </row>
    <row r="177" spans="1:59" ht="87.75" customHeight="1" x14ac:dyDescent="0.25">
      <c r="A177" s="48"/>
      <c r="B177" s="48"/>
      <c r="C177" s="114"/>
      <c r="D177" s="22" t="s">
        <v>25</v>
      </c>
      <c r="E177" s="77">
        <v>14.13</v>
      </c>
      <c r="F177" s="77"/>
      <c r="G177" s="77"/>
      <c r="H177" s="77"/>
      <c r="I177" s="92">
        <v>14.13</v>
      </c>
      <c r="J177" s="92">
        <v>12.29</v>
      </c>
      <c r="K177" s="92">
        <v>14.13</v>
      </c>
      <c r="L177" s="92">
        <v>14.13</v>
      </c>
      <c r="M177" s="38">
        <f t="shared" si="438"/>
        <v>14.13</v>
      </c>
      <c r="N177" s="38"/>
      <c r="O177" s="38"/>
      <c r="P177" s="38"/>
      <c r="Q177" s="15">
        <f t="shared" si="439"/>
        <v>14.13</v>
      </c>
      <c r="R177" s="15">
        <f t="shared" si="439"/>
        <v>12.29</v>
      </c>
      <c r="S177" s="15">
        <f t="shared" si="439"/>
        <v>14.13</v>
      </c>
      <c r="T177" s="15">
        <f t="shared" si="439"/>
        <v>14.13</v>
      </c>
      <c r="U177" s="30">
        <f t="shared" si="440"/>
        <v>14.90715</v>
      </c>
      <c r="V177" s="30"/>
      <c r="W177" s="30"/>
      <c r="X177" s="30"/>
      <c r="Y177" s="7">
        <f t="shared" si="441"/>
        <v>14.90715</v>
      </c>
      <c r="Z177" s="7">
        <f t="shared" si="441"/>
        <v>12.965949999999998</v>
      </c>
      <c r="AA177" s="7">
        <f t="shared" si="441"/>
        <v>14.90715</v>
      </c>
      <c r="AB177" s="7">
        <f t="shared" si="441"/>
        <v>14.90715</v>
      </c>
      <c r="AC177" s="30">
        <f t="shared" ref="AC177:AC181" si="445">((ROUND(U177,2))*AK177%)</f>
        <v>15.759869999999999</v>
      </c>
      <c r="AD177" s="30"/>
      <c r="AE177" s="30"/>
      <c r="AF177" s="30"/>
      <c r="AG177" s="7">
        <f t="shared" ref="AG177:AG181" si="446">((ROUND(Y177,2)*AK177%))</f>
        <v>15.759869999999999</v>
      </c>
      <c r="AH177" s="7">
        <f t="shared" ref="AH177:AH181" si="447">((ROUND(Z177,2))*AK177%)</f>
        <v>13.709289999999999</v>
      </c>
      <c r="AI177" s="7">
        <f t="shared" ref="AI177:AI181" si="448">((ROUND(AA177,2))*AK177%)</f>
        <v>15.759869999999999</v>
      </c>
      <c r="AJ177" s="7">
        <f t="shared" ref="AJ177:AJ181" si="449">((ROUND(AB177,2))*AK177%)</f>
        <v>15.759869999999999</v>
      </c>
      <c r="AK177" s="109">
        <v>105.7</v>
      </c>
      <c r="AL177" s="109">
        <v>106.5</v>
      </c>
      <c r="AM177" s="60">
        <f t="shared" ref="AM177:AM180" si="450">((ROUND(AC177,2))*AL177%)</f>
        <v>16.784399999999998</v>
      </c>
      <c r="AN177" s="61">
        <f t="shared" ref="AN177:AN180" si="451">((ROUND(AD177,2))*AL177%)</f>
        <v>0</v>
      </c>
      <c r="AO177" s="61">
        <f t="shared" ref="AO177:AO180" si="452">((ROUND(AE177,2))*AL177%)</f>
        <v>0</v>
      </c>
      <c r="AP177" s="62">
        <f t="shared" ref="AP177:AP180" si="453">((ROUND(AF177,2))*AL177%)</f>
        <v>0</v>
      </c>
      <c r="AQ177" s="5">
        <f t="shared" ref="AQ177:AQ180" si="454">((ROUND(AG177,2))*AL177%)</f>
        <v>16.784399999999998</v>
      </c>
      <c r="AR177" s="5">
        <f t="shared" ref="AR177:AR180" si="455">((ROUND(AH177,2))*AL177%)</f>
        <v>14.601150000000001</v>
      </c>
      <c r="AS177" s="5">
        <f t="shared" ref="AS177:AS180" si="456">((ROUND(AI177,2))*AL177%)</f>
        <v>16.784399999999998</v>
      </c>
      <c r="AT177" s="5">
        <f t="shared" ref="AT177:AT180" si="457">((ROUND(AJ177,2))*AL177%)</f>
        <v>16.784399999999998</v>
      </c>
      <c r="AU177" s="35"/>
      <c r="AV177" s="36"/>
      <c r="AW177" s="36"/>
      <c r="AX177" s="37"/>
      <c r="AY177" s="120"/>
      <c r="AZ177" s="120"/>
      <c r="BA177" s="121"/>
      <c r="BB177" s="119"/>
      <c r="BC177" s="119"/>
      <c r="BD177" s="119"/>
      <c r="BE177" s="119"/>
      <c r="BF177" s="122"/>
      <c r="BG177" s="119"/>
    </row>
    <row r="178" spans="1:59" ht="64.5" customHeight="1" x14ac:dyDescent="0.25">
      <c r="A178" s="48" t="s">
        <v>346</v>
      </c>
      <c r="B178" s="48" t="s">
        <v>347</v>
      </c>
      <c r="C178" s="114" t="s">
        <v>348</v>
      </c>
      <c r="D178" s="22" t="s">
        <v>24</v>
      </c>
      <c r="E178" s="77">
        <v>1.78</v>
      </c>
      <c r="F178" s="77"/>
      <c r="G178" s="77"/>
      <c r="H178" s="77"/>
      <c r="I178" s="92">
        <v>2</v>
      </c>
      <c r="J178" s="92">
        <v>8.76</v>
      </c>
      <c r="K178" s="92">
        <v>1.71</v>
      </c>
      <c r="L178" s="92">
        <v>1.71</v>
      </c>
      <c r="M178" s="38">
        <f t="shared" si="438"/>
        <v>1.78</v>
      </c>
      <c r="N178" s="38"/>
      <c r="O178" s="38"/>
      <c r="P178" s="38"/>
      <c r="Q178" s="15">
        <f t="shared" si="439"/>
        <v>2</v>
      </c>
      <c r="R178" s="15">
        <f t="shared" si="439"/>
        <v>8.76</v>
      </c>
      <c r="S178" s="15">
        <f t="shared" si="439"/>
        <v>1.71</v>
      </c>
      <c r="T178" s="15">
        <f t="shared" si="439"/>
        <v>1.71</v>
      </c>
      <c r="U178" s="30">
        <f t="shared" si="440"/>
        <v>1.8778999999999999</v>
      </c>
      <c r="V178" s="30"/>
      <c r="W178" s="30"/>
      <c r="X178" s="30"/>
      <c r="Y178" s="7">
        <f t="shared" si="441"/>
        <v>2.11</v>
      </c>
      <c r="Z178" s="7">
        <f t="shared" si="441"/>
        <v>9.2417999999999996</v>
      </c>
      <c r="AA178" s="7">
        <f t="shared" si="441"/>
        <v>1.8040499999999999</v>
      </c>
      <c r="AB178" s="7">
        <f t="shared" si="441"/>
        <v>1.8040499999999999</v>
      </c>
      <c r="AC178" s="30">
        <f t="shared" si="445"/>
        <v>1.9871599999999998</v>
      </c>
      <c r="AD178" s="30"/>
      <c r="AE178" s="30"/>
      <c r="AF178" s="30"/>
      <c r="AG178" s="7">
        <f t="shared" si="446"/>
        <v>2.2302699999999995</v>
      </c>
      <c r="AH178" s="7">
        <f t="shared" si="447"/>
        <v>9.7666799999999991</v>
      </c>
      <c r="AI178" s="7">
        <f t="shared" si="448"/>
        <v>1.9025999999999998</v>
      </c>
      <c r="AJ178" s="7">
        <f t="shared" si="449"/>
        <v>1.9025999999999998</v>
      </c>
      <c r="AK178" s="109">
        <v>105.7</v>
      </c>
      <c r="AL178" s="109">
        <v>106.5</v>
      </c>
      <c r="AM178" s="60">
        <f t="shared" si="450"/>
        <v>2.1193499999999998</v>
      </c>
      <c r="AN178" s="61">
        <f t="shared" si="451"/>
        <v>0</v>
      </c>
      <c r="AO178" s="61">
        <f t="shared" si="452"/>
        <v>0</v>
      </c>
      <c r="AP178" s="62">
        <f t="shared" si="453"/>
        <v>0</v>
      </c>
      <c r="AQ178" s="5">
        <f t="shared" si="454"/>
        <v>2.3749499999999997</v>
      </c>
      <c r="AR178" s="5">
        <f t="shared" si="455"/>
        <v>10.405049999999999</v>
      </c>
      <c r="AS178" s="5">
        <f t="shared" si="456"/>
        <v>2.0234999999999999</v>
      </c>
      <c r="AT178" s="5">
        <f t="shared" si="457"/>
        <v>2.0234999999999999</v>
      </c>
      <c r="AU178" s="32">
        <v>1.5</v>
      </c>
      <c r="AV178" s="33"/>
      <c r="AW178" s="33"/>
      <c r="AX178" s="34"/>
      <c r="AY178" s="116">
        <v>1.5</v>
      </c>
      <c r="AZ178" s="116">
        <v>1.5</v>
      </c>
      <c r="BA178" s="117">
        <v>1.5</v>
      </c>
      <c r="BB178" s="113">
        <v>1.5</v>
      </c>
      <c r="BC178" s="113">
        <v>1.5</v>
      </c>
      <c r="BD178" s="113">
        <v>1.5</v>
      </c>
      <c r="BE178" s="113">
        <v>1.5</v>
      </c>
      <c r="BF178" s="118">
        <v>1.5</v>
      </c>
      <c r="BG178" s="113">
        <v>1.5</v>
      </c>
    </row>
    <row r="179" spans="1:59" ht="64.5" customHeight="1" x14ac:dyDescent="0.25">
      <c r="A179" s="48"/>
      <c r="B179" s="48"/>
      <c r="C179" s="114"/>
      <c r="D179" s="22" t="s">
        <v>25</v>
      </c>
      <c r="E179" s="77">
        <v>14.13</v>
      </c>
      <c r="F179" s="77"/>
      <c r="G179" s="77"/>
      <c r="H179" s="77"/>
      <c r="I179" s="92">
        <v>14.13</v>
      </c>
      <c r="J179" s="92">
        <v>12.29</v>
      </c>
      <c r="K179" s="92">
        <v>14.13</v>
      </c>
      <c r="L179" s="92">
        <v>14.13</v>
      </c>
      <c r="M179" s="38">
        <f t="shared" si="438"/>
        <v>14.13</v>
      </c>
      <c r="N179" s="38"/>
      <c r="O179" s="38"/>
      <c r="P179" s="38"/>
      <c r="Q179" s="15">
        <f t="shared" si="439"/>
        <v>14.13</v>
      </c>
      <c r="R179" s="15">
        <f t="shared" si="439"/>
        <v>12.29</v>
      </c>
      <c r="S179" s="15">
        <f t="shared" si="439"/>
        <v>14.13</v>
      </c>
      <c r="T179" s="15">
        <f t="shared" si="439"/>
        <v>14.13</v>
      </c>
      <c r="U179" s="30">
        <f t="shared" si="440"/>
        <v>14.90715</v>
      </c>
      <c r="V179" s="30"/>
      <c r="W179" s="30"/>
      <c r="X179" s="30"/>
      <c r="Y179" s="7">
        <f t="shared" si="441"/>
        <v>14.90715</v>
      </c>
      <c r="Z179" s="7">
        <f t="shared" si="441"/>
        <v>12.965949999999998</v>
      </c>
      <c r="AA179" s="7">
        <f t="shared" si="441"/>
        <v>14.90715</v>
      </c>
      <c r="AB179" s="7">
        <f t="shared" si="441"/>
        <v>14.90715</v>
      </c>
      <c r="AC179" s="30">
        <f t="shared" si="445"/>
        <v>15.759869999999999</v>
      </c>
      <c r="AD179" s="30"/>
      <c r="AE179" s="30"/>
      <c r="AF179" s="30"/>
      <c r="AG179" s="7">
        <f t="shared" si="446"/>
        <v>15.759869999999999</v>
      </c>
      <c r="AH179" s="7">
        <f t="shared" si="447"/>
        <v>13.709289999999999</v>
      </c>
      <c r="AI179" s="7">
        <f t="shared" si="448"/>
        <v>15.759869999999999</v>
      </c>
      <c r="AJ179" s="7">
        <f t="shared" si="449"/>
        <v>15.759869999999999</v>
      </c>
      <c r="AK179" s="109">
        <v>105.7</v>
      </c>
      <c r="AL179" s="109">
        <v>106.5</v>
      </c>
      <c r="AM179" s="60">
        <f t="shared" si="450"/>
        <v>16.784399999999998</v>
      </c>
      <c r="AN179" s="61">
        <f t="shared" si="451"/>
        <v>0</v>
      </c>
      <c r="AO179" s="61">
        <f t="shared" si="452"/>
        <v>0</v>
      </c>
      <c r="AP179" s="62">
        <f t="shared" si="453"/>
        <v>0</v>
      </c>
      <c r="AQ179" s="5">
        <f t="shared" si="454"/>
        <v>16.784399999999998</v>
      </c>
      <c r="AR179" s="5">
        <f t="shared" si="455"/>
        <v>14.601150000000001</v>
      </c>
      <c r="AS179" s="5">
        <f t="shared" si="456"/>
        <v>16.784399999999998</v>
      </c>
      <c r="AT179" s="5">
        <f t="shared" si="457"/>
        <v>16.784399999999998</v>
      </c>
      <c r="AU179" s="35"/>
      <c r="AV179" s="36"/>
      <c r="AW179" s="36"/>
      <c r="AX179" s="37"/>
      <c r="AY179" s="120"/>
      <c r="AZ179" s="120"/>
      <c r="BA179" s="121"/>
      <c r="BB179" s="119"/>
      <c r="BC179" s="119"/>
      <c r="BD179" s="119"/>
      <c r="BE179" s="119"/>
      <c r="BF179" s="122"/>
      <c r="BG179" s="119"/>
    </row>
    <row r="180" spans="1:59" ht="45" customHeight="1" x14ac:dyDescent="0.25">
      <c r="A180" s="48" t="s">
        <v>349</v>
      </c>
      <c r="B180" s="48" t="s">
        <v>350</v>
      </c>
      <c r="C180" s="114" t="s">
        <v>351</v>
      </c>
      <c r="D180" s="22" t="s">
        <v>24</v>
      </c>
      <c r="E180" s="77">
        <v>1.78</v>
      </c>
      <c r="F180" s="77"/>
      <c r="G180" s="77"/>
      <c r="H180" s="77"/>
      <c r="I180" s="92">
        <v>2</v>
      </c>
      <c r="J180" s="92">
        <v>8.76</v>
      </c>
      <c r="K180" s="92">
        <v>1.71</v>
      </c>
      <c r="L180" s="92">
        <v>1.71</v>
      </c>
      <c r="M180" s="38">
        <f t="shared" si="438"/>
        <v>1.78</v>
      </c>
      <c r="N180" s="38"/>
      <c r="O180" s="38"/>
      <c r="P180" s="38"/>
      <c r="Q180" s="15">
        <f t="shared" si="439"/>
        <v>2</v>
      </c>
      <c r="R180" s="15">
        <f t="shared" si="439"/>
        <v>8.76</v>
      </c>
      <c r="S180" s="15">
        <f t="shared" si="439"/>
        <v>1.71</v>
      </c>
      <c r="T180" s="15">
        <f t="shared" si="439"/>
        <v>1.71</v>
      </c>
      <c r="U180" s="30">
        <f t="shared" si="440"/>
        <v>1.8778999999999999</v>
      </c>
      <c r="V180" s="30"/>
      <c r="W180" s="30"/>
      <c r="X180" s="30"/>
      <c r="Y180" s="7">
        <f t="shared" si="441"/>
        <v>2.11</v>
      </c>
      <c r="Z180" s="7">
        <f t="shared" si="441"/>
        <v>9.2417999999999996</v>
      </c>
      <c r="AA180" s="7">
        <f t="shared" si="441"/>
        <v>1.8040499999999999</v>
      </c>
      <c r="AB180" s="7">
        <f t="shared" si="441"/>
        <v>1.8040499999999999</v>
      </c>
      <c r="AC180" s="30">
        <f t="shared" si="445"/>
        <v>1.9871599999999998</v>
      </c>
      <c r="AD180" s="30"/>
      <c r="AE180" s="30"/>
      <c r="AF180" s="30"/>
      <c r="AG180" s="7">
        <f t="shared" si="446"/>
        <v>2.2302699999999995</v>
      </c>
      <c r="AH180" s="7">
        <f>((ROUND(Z180,2))*AK180%)</f>
        <v>9.7666799999999991</v>
      </c>
      <c r="AI180" s="7">
        <f t="shared" si="448"/>
        <v>1.9025999999999998</v>
      </c>
      <c r="AJ180" s="7">
        <f t="shared" si="449"/>
        <v>1.9025999999999998</v>
      </c>
      <c r="AK180" s="109">
        <v>105.7</v>
      </c>
      <c r="AL180" s="109">
        <v>106.5</v>
      </c>
      <c r="AM180" s="60">
        <f t="shared" si="450"/>
        <v>2.1193499999999998</v>
      </c>
      <c r="AN180" s="61">
        <f t="shared" si="451"/>
        <v>0</v>
      </c>
      <c r="AO180" s="61">
        <f t="shared" si="452"/>
        <v>0</v>
      </c>
      <c r="AP180" s="62">
        <f t="shared" si="453"/>
        <v>0</v>
      </c>
      <c r="AQ180" s="5">
        <f t="shared" si="454"/>
        <v>2.3749499999999997</v>
      </c>
      <c r="AR180" s="5">
        <f t="shared" si="455"/>
        <v>10.405049999999999</v>
      </c>
      <c r="AS180" s="5">
        <f t="shared" si="456"/>
        <v>2.0234999999999999</v>
      </c>
      <c r="AT180" s="5">
        <f t="shared" si="457"/>
        <v>2.0234999999999999</v>
      </c>
      <c r="AU180" s="124">
        <v>1.5</v>
      </c>
      <c r="AV180" s="124"/>
      <c r="AW180" s="124"/>
      <c r="AX180" s="124"/>
      <c r="AY180" s="116">
        <v>1.5</v>
      </c>
      <c r="AZ180" s="116">
        <v>1.5</v>
      </c>
      <c r="BA180" s="117">
        <v>1.5</v>
      </c>
      <c r="BB180" s="126">
        <v>1.5</v>
      </c>
      <c r="BC180" s="106">
        <v>1.5</v>
      </c>
      <c r="BD180" s="106">
        <v>1.5</v>
      </c>
      <c r="BE180" s="106">
        <v>1.5</v>
      </c>
      <c r="BF180" s="127">
        <v>1.5</v>
      </c>
      <c r="BG180" s="106">
        <v>1.5</v>
      </c>
    </row>
    <row r="181" spans="1:59" ht="44.25" customHeight="1" x14ac:dyDescent="0.25">
      <c r="A181" s="48"/>
      <c r="B181" s="48"/>
      <c r="C181" s="114"/>
      <c r="D181" s="22" t="s">
        <v>25</v>
      </c>
      <c r="E181" s="77">
        <v>14.13</v>
      </c>
      <c r="F181" s="77"/>
      <c r="G181" s="77"/>
      <c r="H181" s="77"/>
      <c r="I181" s="92">
        <v>14.13</v>
      </c>
      <c r="J181" s="92">
        <v>12.29</v>
      </c>
      <c r="K181" s="92">
        <v>14.13</v>
      </c>
      <c r="L181" s="92">
        <v>14.13</v>
      </c>
      <c r="M181" s="38">
        <f t="shared" si="438"/>
        <v>14.13</v>
      </c>
      <c r="N181" s="38"/>
      <c r="O181" s="38"/>
      <c r="P181" s="38"/>
      <c r="Q181" s="15">
        <f t="shared" si="439"/>
        <v>14.13</v>
      </c>
      <c r="R181" s="15">
        <f t="shared" si="439"/>
        <v>12.29</v>
      </c>
      <c r="S181" s="15">
        <f t="shared" si="439"/>
        <v>14.13</v>
      </c>
      <c r="T181" s="15">
        <f t="shared" si="439"/>
        <v>14.13</v>
      </c>
      <c r="U181" s="30">
        <f t="shared" si="440"/>
        <v>14.90715</v>
      </c>
      <c r="V181" s="30"/>
      <c r="W181" s="30"/>
      <c r="X181" s="30"/>
      <c r="Y181" s="7">
        <f t="shared" si="441"/>
        <v>14.90715</v>
      </c>
      <c r="Z181" s="7">
        <f t="shared" si="441"/>
        <v>12.965949999999998</v>
      </c>
      <c r="AA181" s="7">
        <f t="shared" si="441"/>
        <v>14.90715</v>
      </c>
      <c r="AB181" s="7">
        <f t="shared" si="441"/>
        <v>14.90715</v>
      </c>
      <c r="AC181" s="30">
        <f t="shared" si="445"/>
        <v>15.759869999999999</v>
      </c>
      <c r="AD181" s="30"/>
      <c r="AE181" s="30"/>
      <c r="AF181" s="30"/>
      <c r="AG181" s="7">
        <f t="shared" si="446"/>
        <v>15.759869999999999</v>
      </c>
      <c r="AH181" s="7">
        <f t="shared" si="447"/>
        <v>13.709289999999999</v>
      </c>
      <c r="AI181" s="7">
        <f t="shared" si="448"/>
        <v>15.759869999999999</v>
      </c>
      <c r="AJ181" s="7">
        <f t="shared" si="449"/>
        <v>15.759869999999999</v>
      </c>
      <c r="AK181" s="109">
        <v>105.7</v>
      </c>
      <c r="AL181" s="109">
        <v>106.5</v>
      </c>
      <c r="AM181" s="60">
        <f t="shared" ref="AM181:AM182" si="458">((ROUND(AC181,2))*AL181%)</f>
        <v>16.784399999999998</v>
      </c>
      <c r="AN181" s="61">
        <f t="shared" ref="AN181:AN182" si="459">((ROUND(AD181,2))*AL181%)</f>
        <v>0</v>
      </c>
      <c r="AO181" s="61">
        <f t="shared" ref="AO181:AO182" si="460">((ROUND(AE181,2))*AL181%)</f>
        <v>0</v>
      </c>
      <c r="AP181" s="62">
        <f t="shared" ref="AP181:AP182" si="461">((ROUND(AF181,2))*AL181%)</f>
        <v>0</v>
      </c>
      <c r="AQ181" s="5">
        <f t="shared" ref="AQ181:AQ182" si="462">((ROUND(AG181,2))*AL181%)</f>
        <v>16.784399999999998</v>
      </c>
      <c r="AR181" s="5">
        <f t="shared" ref="AR181:AR182" si="463">((ROUND(AH181,2))*AL181%)</f>
        <v>14.601150000000001</v>
      </c>
      <c r="AS181" s="5">
        <f t="shared" ref="AS181:AS182" si="464">((ROUND(AI181,2))*AL181%)</f>
        <v>16.784399999999998</v>
      </c>
      <c r="AT181" s="5">
        <f t="shared" ref="AT181:AT182" si="465">((ROUND(AJ181,2))*AL181%)</f>
        <v>16.784399999999998</v>
      </c>
      <c r="AU181" s="124"/>
      <c r="AV181" s="124"/>
      <c r="AW181" s="124"/>
      <c r="AX181" s="124"/>
      <c r="AY181" s="120"/>
      <c r="AZ181" s="120"/>
      <c r="BA181" s="143"/>
      <c r="BB181" s="126"/>
      <c r="BC181" s="190">
        <v>1.5</v>
      </c>
      <c r="BD181" s="106"/>
      <c r="BE181" s="190"/>
      <c r="BF181" s="127"/>
      <c r="BG181" s="106"/>
    </row>
    <row r="182" spans="1:59" ht="39.75" customHeight="1" x14ac:dyDescent="0.25">
      <c r="A182" s="48" t="s">
        <v>352</v>
      </c>
      <c r="B182" s="48" t="s">
        <v>353</v>
      </c>
      <c r="C182" s="114" t="s">
        <v>354</v>
      </c>
      <c r="D182" s="22" t="s">
        <v>24</v>
      </c>
      <c r="E182" s="77">
        <v>1.78</v>
      </c>
      <c r="F182" s="77"/>
      <c r="G182" s="77"/>
      <c r="H182" s="77"/>
      <c r="I182" s="92">
        <v>2</v>
      </c>
      <c r="J182" s="92">
        <v>8.76</v>
      </c>
      <c r="K182" s="92">
        <v>1.71</v>
      </c>
      <c r="L182" s="92">
        <v>1.71</v>
      </c>
      <c r="M182" s="38">
        <f t="shared" si="438"/>
        <v>1.78</v>
      </c>
      <c r="N182" s="38"/>
      <c r="O182" s="38"/>
      <c r="P182" s="38"/>
      <c r="Q182" s="15">
        <f t="shared" si="439"/>
        <v>2</v>
      </c>
      <c r="R182" s="15">
        <f t="shared" si="439"/>
        <v>8.76</v>
      </c>
      <c r="S182" s="15">
        <f t="shared" si="439"/>
        <v>1.71</v>
      </c>
      <c r="T182" s="15">
        <f t="shared" si="439"/>
        <v>1.71</v>
      </c>
      <c r="U182" s="30">
        <f t="shared" si="440"/>
        <v>1.8778999999999999</v>
      </c>
      <c r="V182" s="30"/>
      <c r="W182" s="30"/>
      <c r="X182" s="30"/>
      <c r="Y182" s="7">
        <f t="shared" si="441"/>
        <v>2.11</v>
      </c>
      <c r="Z182" s="7">
        <f t="shared" si="441"/>
        <v>9.2417999999999996</v>
      </c>
      <c r="AA182" s="7">
        <f t="shared" si="441"/>
        <v>1.8040499999999999</v>
      </c>
      <c r="AB182" s="7">
        <f t="shared" si="441"/>
        <v>1.8040499999999999</v>
      </c>
      <c r="AC182" s="30">
        <f t="shared" ref="AC182" si="466">((ROUND(U182,2))*AK182%)</f>
        <v>1.9871599999999998</v>
      </c>
      <c r="AD182" s="30"/>
      <c r="AE182" s="30"/>
      <c r="AF182" s="30"/>
      <c r="AG182" s="7">
        <f t="shared" ref="AG182:AG183" si="467">((ROUND(Y182,2)*AK182%))</f>
        <v>2.2302699999999995</v>
      </c>
      <c r="AH182" s="7">
        <f t="shared" ref="AH182" si="468">((ROUND(Z182,2))*AK182%)</f>
        <v>9.7666799999999991</v>
      </c>
      <c r="AI182" s="7">
        <f t="shared" ref="AI182:AI183" si="469">((ROUND(AA182,2))*AK182%)</f>
        <v>1.9025999999999998</v>
      </c>
      <c r="AJ182" s="7">
        <f t="shared" ref="AJ182:AJ183" si="470">((ROUND(AB182,2))*AK182%)</f>
        <v>1.9025999999999998</v>
      </c>
      <c r="AK182" s="109">
        <v>105.7</v>
      </c>
      <c r="AL182" s="109">
        <v>106.5</v>
      </c>
      <c r="AM182" s="60">
        <f t="shared" si="458"/>
        <v>2.1193499999999998</v>
      </c>
      <c r="AN182" s="61">
        <f t="shared" si="459"/>
        <v>0</v>
      </c>
      <c r="AO182" s="61">
        <f t="shared" si="460"/>
        <v>0</v>
      </c>
      <c r="AP182" s="62">
        <f t="shared" si="461"/>
        <v>0</v>
      </c>
      <c r="AQ182" s="5">
        <f t="shared" si="462"/>
        <v>2.3749499999999997</v>
      </c>
      <c r="AR182" s="5">
        <f t="shared" si="463"/>
        <v>10.405049999999999</v>
      </c>
      <c r="AS182" s="5">
        <f t="shared" si="464"/>
        <v>2.0234999999999999</v>
      </c>
      <c r="AT182" s="5">
        <f t="shared" si="465"/>
        <v>2.0234999999999999</v>
      </c>
      <c r="AU182" s="124">
        <v>1.5</v>
      </c>
      <c r="AV182" s="124"/>
      <c r="AW182" s="124"/>
      <c r="AX182" s="124"/>
      <c r="AY182" s="116" t="s">
        <v>30</v>
      </c>
      <c r="AZ182" s="129">
        <v>1.5</v>
      </c>
      <c r="BA182" s="143">
        <v>1.5</v>
      </c>
      <c r="BB182" s="113"/>
      <c r="BC182" s="126"/>
      <c r="BD182" s="113"/>
      <c r="BE182" s="126"/>
      <c r="BF182" s="118">
        <v>1.5</v>
      </c>
      <c r="BG182" s="204"/>
    </row>
    <row r="183" spans="1:59" ht="39.75" customHeight="1" x14ac:dyDescent="0.25">
      <c r="A183" s="48"/>
      <c r="B183" s="48"/>
      <c r="C183" s="114"/>
      <c r="D183" s="22" t="s">
        <v>25</v>
      </c>
      <c r="E183" s="77">
        <v>14.13</v>
      </c>
      <c r="F183" s="77"/>
      <c r="G183" s="77"/>
      <c r="H183" s="77"/>
      <c r="I183" s="92">
        <v>14.13</v>
      </c>
      <c r="J183" s="92">
        <v>12.29</v>
      </c>
      <c r="K183" s="92">
        <v>14.13</v>
      </c>
      <c r="L183" s="92">
        <v>14.13</v>
      </c>
      <c r="M183" s="38">
        <f t="shared" si="438"/>
        <v>14.13</v>
      </c>
      <c r="N183" s="38"/>
      <c r="O183" s="38"/>
      <c r="P183" s="38"/>
      <c r="Q183" s="15">
        <f t="shared" si="439"/>
        <v>14.13</v>
      </c>
      <c r="R183" s="15">
        <f t="shared" si="439"/>
        <v>12.29</v>
      </c>
      <c r="S183" s="15">
        <f t="shared" si="439"/>
        <v>14.13</v>
      </c>
      <c r="T183" s="15">
        <f t="shared" si="439"/>
        <v>14.13</v>
      </c>
      <c r="U183" s="30">
        <f t="shared" si="440"/>
        <v>14.90715</v>
      </c>
      <c r="V183" s="30"/>
      <c r="W183" s="30"/>
      <c r="X183" s="30"/>
      <c r="Y183" s="7">
        <f t="shared" si="441"/>
        <v>14.90715</v>
      </c>
      <c r="Z183" s="7">
        <f t="shared" si="441"/>
        <v>12.965949999999998</v>
      </c>
      <c r="AA183" s="7">
        <f t="shared" si="441"/>
        <v>14.90715</v>
      </c>
      <c r="AB183" s="7">
        <f t="shared" si="441"/>
        <v>14.90715</v>
      </c>
      <c r="AC183" s="30">
        <f>((ROUND(U183,2))*AK183%)</f>
        <v>15.759869999999999</v>
      </c>
      <c r="AD183" s="30"/>
      <c r="AE183" s="30"/>
      <c r="AF183" s="30"/>
      <c r="AG183" s="7">
        <f t="shared" si="467"/>
        <v>15.759869999999999</v>
      </c>
      <c r="AH183" s="7">
        <f>((ROUND(Z183,2))*AK183%)</f>
        <v>13.709289999999999</v>
      </c>
      <c r="AI183" s="7">
        <f t="shared" si="469"/>
        <v>15.759869999999999</v>
      </c>
      <c r="AJ183" s="7">
        <f t="shared" si="470"/>
        <v>15.759869999999999</v>
      </c>
      <c r="AK183" s="109">
        <v>105.7</v>
      </c>
      <c r="AL183" s="109">
        <v>106.5</v>
      </c>
      <c r="AM183" s="60">
        <f t="shared" ref="AM183" si="471">((ROUND(AC183,2))*AL183%)</f>
        <v>16.784399999999998</v>
      </c>
      <c r="AN183" s="61">
        <f t="shared" ref="AN183" si="472">((ROUND(AD183,2))*AL183%)</f>
        <v>0</v>
      </c>
      <c r="AO183" s="61">
        <f t="shared" ref="AO183" si="473">((ROUND(AE183,2))*AL183%)</f>
        <v>0</v>
      </c>
      <c r="AP183" s="62">
        <f t="shared" ref="AP183" si="474">((ROUND(AF183,2))*AL183%)</f>
        <v>0</v>
      </c>
      <c r="AQ183" s="5">
        <f t="shared" ref="AQ183" si="475">((ROUND(AG183,2))*AL183%)</f>
        <v>16.784399999999998</v>
      </c>
      <c r="AR183" s="5">
        <f t="shared" ref="AR183" si="476">((ROUND(AH183,2))*AL183%)</f>
        <v>14.601150000000001</v>
      </c>
      <c r="AS183" s="5">
        <f t="shared" ref="AS183" si="477">((ROUND(AI183,2))*AL183%)</f>
        <v>16.784399999999998</v>
      </c>
      <c r="AT183" s="5">
        <f t="shared" ref="AT183" si="478">((ROUND(AJ183,2))*AL183%)</f>
        <v>16.784399999999998</v>
      </c>
      <c r="AU183" s="124"/>
      <c r="AV183" s="124"/>
      <c r="AW183" s="124"/>
      <c r="AX183" s="124"/>
      <c r="AY183" s="120"/>
      <c r="AZ183" s="129"/>
      <c r="BA183" s="121"/>
      <c r="BB183" s="119"/>
      <c r="BC183" s="126"/>
      <c r="BD183" s="119"/>
      <c r="BE183" s="126"/>
      <c r="BF183" s="122"/>
      <c r="BG183" s="215"/>
    </row>
    <row r="184" spans="1:59" ht="54.95" customHeight="1" x14ac:dyDescent="0.25">
      <c r="A184" s="19" t="s">
        <v>355</v>
      </c>
      <c r="B184" s="19" t="s">
        <v>356</v>
      </c>
      <c r="C184" s="22" t="s">
        <v>357</v>
      </c>
      <c r="D184" s="22" t="s">
        <v>30</v>
      </c>
      <c r="E184" s="92" t="s">
        <v>30</v>
      </c>
      <c r="F184" s="92" t="s">
        <v>30</v>
      </c>
      <c r="G184" s="92" t="s">
        <v>30</v>
      </c>
      <c r="H184" s="92" t="s">
        <v>30</v>
      </c>
      <c r="I184" s="92" t="s">
        <v>30</v>
      </c>
      <c r="J184" s="92" t="s">
        <v>30</v>
      </c>
      <c r="K184" s="92" t="s">
        <v>30</v>
      </c>
      <c r="L184" s="92" t="s">
        <v>30</v>
      </c>
      <c r="M184" s="206" t="s">
        <v>30</v>
      </c>
      <c r="N184" s="206"/>
      <c r="O184" s="206"/>
      <c r="P184" s="206"/>
      <c r="Q184" s="193" t="s">
        <v>30</v>
      </c>
      <c r="R184" s="193" t="s">
        <v>30</v>
      </c>
      <c r="S184" s="193" t="s">
        <v>30</v>
      </c>
      <c r="T184" s="193" t="s">
        <v>30</v>
      </c>
      <c r="U184" s="30" t="s">
        <v>30</v>
      </c>
      <c r="V184" s="30"/>
      <c r="W184" s="30"/>
      <c r="X184" s="30"/>
      <c r="Y184" s="7" t="s">
        <v>30</v>
      </c>
      <c r="Z184" s="7" t="s">
        <v>30</v>
      </c>
      <c r="AA184" s="7" t="s">
        <v>30</v>
      </c>
      <c r="AB184" s="7" t="s">
        <v>30</v>
      </c>
      <c r="AC184" s="30" t="s">
        <v>30</v>
      </c>
      <c r="AD184" s="30"/>
      <c r="AE184" s="30"/>
      <c r="AF184" s="30"/>
      <c r="AG184" s="7" t="s">
        <v>30</v>
      </c>
      <c r="AH184" s="7" t="s">
        <v>30</v>
      </c>
      <c r="AI184" s="7" t="s">
        <v>30</v>
      </c>
      <c r="AJ184" s="7" t="s">
        <v>30</v>
      </c>
      <c r="AK184" s="109">
        <v>105.7</v>
      </c>
      <c r="AL184" s="109">
        <v>106.5</v>
      </c>
      <c r="AM184" s="60" t="s">
        <v>30</v>
      </c>
      <c r="AN184" s="61"/>
      <c r="AO184" s="61"/>
      <c r="AP184" s="62"/>
      <c r="AQ184" s="5" t="s">
        <v>30</v>
      </c>
      <c r="AR184" s="5" t="s">
        <v>30</v>
      </c>
      <c r="AS184" s="5" t="s">
        <v>30</v>
      </c>
      <c r="AT184" s="5" t="s">
        <v>30</v>
      </c>
      <c r="AU184" s="124" t="s">
        <v>30</v>
      </c>
      <c r="AV184" s="124"/>
      <c r="AW184" s="124"/>
      <c r="AX184" s="124"/>
      <c r="AY184" s="4">
        <v>1.5</v>
      </c>
      <c r="AZ184" s="4">
        <v>1.5</v>
      </c>
      <c r="BA184" s="105" t="s">
        <v>30</v>
      </c>
      <c r="BB184" s="113">
        <v>1.5</v>
      </c>
      <c r="BC184" s="113">
        <v>1.5</v>
      </c>
      <c r="BD184" s="113">
        <v>1.5</v>
      </c>
      <c r="BE184" s="113">
        <v>1.5</v>
      </c>
      <c r="BF184" s="107" t="s">
        <v>30</v>
      </c>
      <c r="BG184" s="113">
        <v>1.5</v>
      </c>
    </row>
    <row r="185" spans="1:59" ht="54.95" customHeight="1" x14ac:dyDescent="0.25">
      <c r="A185" s="19" t="s">
        <v>358</v>
      </c>
      <c r="B185" s="19" t="s">
        <v>359</v>
      </c>
      <c r="C185" s="22" t="s">
        <v>360</v>
      </c>
      <c r="D185" s="22" t="s">
        <v>30</v>
      </c>
      <c r="E185" s="92" t="s">
        <v>30</v>
      </c>
      <c r="F185" s="92" t="s">
        <v>30</v>
      </c>
      <c r="G185" s="92" t="s">
        <v>30</v>
      </c>
      <c r="H185" s="92" t="s">
        <v>30</v>
      </c>
      <c r="I185" s="92" t="s">
        <v>30</v>
      </c>
      <c r="J185" s="92" t="s">
        <v>30</v>
      </c>
      <c r="K185" s="92" t="s">
        <v>30</v>
      </c>
      <c r="L185" s="92" t="s">
        <v>30</v>
      </c>
      <c r="M185" s="206" t="s">
        <v>30</v>
      </c>
      <c r="N185" s="206"/>
      <c r="O185" s="206"/>
      <c r="P185" s="206"/>
      <c r="Q185" s="193" t="s">
        <v>30</v>
      </c>
      <c r="R185" s="193" t="s">
        <v>30</v>
      </c>
      <c r="S185" s="193" t="s">
        <v>30</v>
      </c>
      <c r="T185" s="193" t="s">
        <v>30</v>
      </c>
      <c r="U185" s="30" t="s">
        <v>30</v>
      </c>
      <c r="V185" s="30"/>
      <c r="W185" s="30"/>
      <c r="X185" s="30"/>
      <c r="Y185" s="7" t="s">
        <v>30</v>
      </c>
      <c r="Z185" s="7" t="s">
        <v>30</v>
      </c>
      <c r="AA185" s="7" t="s">
        <v>30</v>
      </c>
      <c r="AB185" s="7" t="s">
        <v>30</v>
      </c>
      <c r="AC185" s="30" t="s">
        <v>30</v>
      </c>
      <c r="AD185" s="30"/>
      <c r="AE185" s="30"/>
      <c r="AF185" s="30"/>
      <c r="AG185" s="7" t="s">
        <v>30</v>
      </c>
      <c r="AH185" s="7" t="s">
        <v>30</v>
      </c>
      <c r="AI185" s="7" t="s">
        <v>30</v>
      </c>
      <c r="AJ185" s="7" t="s">
        <v>30</v>
      </c>
      <c r="AK185" s="109">
        <v>105.7</v>
      </c>
      <c r="AL185" s="109">
        <v>106.5</v>
      </c>
      <c r="AM185" s="60" t="s">
        <v>30</v>
      </c>
      <c r="AN185" s="61"/>
      <c r="AO185" s="61"/>
      <c r="AP185" s="62"/>
      <c r="AQ185" s="5" t="s">
        <v>30</v>
      </c>
      <c r="AR185" s="5" t="s">
        <v>30</v>
      </c>
      <c r="AS185" s="5" t="s">
        <v>30</v>
      </c>
      <c r="AT185" s="5" t="s">
        <v>30</v>
      </c>
      <c r="AU185" s="124" t="s">
        <v>30</v>
      </c>
      <c r="AV185" s="124"/>
      <c r="AW185" s="124"/>
      <c r="AX185" s="124"/>
      <c r="AY185" s="4">
        <v>1.5</v>
      </c>
      <c r="AZ185" s="4">
        <v>1.5</v>
      </c>
      <c r="BA185" s="105" t="s">
        <v>30</v>
      </c>
      <c r="BB185" s="119"/>
      <c r="BC185" s="119"/>
      <c r="BD185" s="119"/>
      <c r="BE185" s="119"/>
      <c r="BF185" s="107" t="s">
        <v>30</v>
      </c>
      <c r="BG185" s="119"/>
    </row>
    <row r="186" spans="1:59" ht="54.95" customHeight="1" x14ac:dyDescent="0.25">
      <c r="A186" s="19" t="s">
        <v>361</v>
      </c>
      <c r="B186" s="19" t="s">
        <v>362</v>
      </c>
      <c r="C186" s="22" t="s">
        <v>363</v>
      </c>
      <c r="D186" s="22" t="s">
        <v>30</v>
      </c>
      <c r="E186" s="92" t="s">
        <v>30</v>
      </c>
      <c r="F186" s="92" t="s">
        <v>30</v>
      </c>
      <c r="G186" s="92" t="s">
        <v>30</v>
      </c>
      <c r="H186" s="92" t="s">
        <v>30</v>
      </c>
      <c r="I186" s="92" t="s">
        <v>30</v>
      </c>
      <c r="J186" s="92" t="s">
        <v>30</v>
      </c>
      <c r="K186" s="92" t="s">
        <v>30</v>
      </c>
      <c r="L186" s="92" t="s">
        <v>30</v>
      </c>
      <c r="M186" s="131" t="s">
        <v>30</v>
      </c>
      <c r="N186" s="131"/>
      <c r="O186" s="131"/>
      <c r="P186" s="131"/>
      <c r="Q186" s="5" t="s">
        <v>30</v>
      </c>
      <c r="R186" s="5" t="s">
        <v>30</v>
      </c>
      <c r="S186" s="5" t="s">
        <v>30</v>
      </c>
      <c r="T186" s="5" t="s">
        <v>30</v>
      </c>
      <c r="U186" s="30" t="s">
        <v>30</v>
      </c>
      <c r="V186" s="30"/>
      <c r="W186" s="30"/>
      <c r="X186" s="30"/>
      <c r="Y186" s="7" t="s">
        <v>30</v>
      </c>
      <c r="Z186" s="7" t="s">
        <v>30</v>
      </c>
      <c r="AA186" s="7" t="s">
        <v>30</v>
      </c>
      <c r="AB186" s="7" t="s">
        <v>30</v>
      </c>
      <c r="AC186" s="30" t="s">
        <v>30</v>
      </c>
      <c r="AD186" s="30"/>
      <c r="AE186" s="30"/>
      <c r="AF186" s="30"/>
      <c r="AG186" s="7" t="s">
        <v>30</v>
      </c>
      <c r="AH186" s="7" t="s">
        <v>30</v>
      </c>
      <c r="AI186" s="7" t="s">
        <v>30</v>
      </c>
      <c r="AJ186" s="7" t="s">
        <v>30</v>
      </c>
      <c r="AK186" s="109">
        <v>105.7</v>
      </c>
      <c r="AL186" s="109">
        <v>106.5</v>
      </c>
      <c r="AM186" s="60" t="s">
        <v>30</v>
      </c>
      <c r="AN186" s="61"/>
      <c r="AO186" s="61"/>
      <c r="AP186" s="62"/>
      <c r="AQ186" s="5" t="s">
        <v>30</v>
      </c>
      <c r="AR186" s="5" t="s">
        <v>30</v>
      </c>
      <c r="AS186" s="5" t="s">
        <v>30</v>
      </c>
      <c r="AT186" s="5" t="s">
        <v>30</v>
      </c>
      <c r="AU186" s="124" t="s">
        <v>30</v>
      </c>
      <c r="AV186" s="124"/>
      <c r="AW186" s="124"/>
      <c r="AX186" s="124"/>
      <c r="AY186" s="4">
        <v>1.5</v>
      </c>
      <c r="AZ186" s="4">
        <v>1.5</v>
      </c>
      <c r="BA186" s="105" t="s">
        <v>30</v>
      </c>
      <c r="BB186" s="106">
        <v>1.5</v>
      </c>
      <c r="BC186" s="106">
        <v>1.5</v>
      </c>
      <c r="BD186" s="106">
        <v>1.5</v>
      </c>
      <c r="BE186" s="106">
        <v>1.5</v>
      </c>
      <c r="BF186" s="107" t="s">
        <v>30</v>
      </c>
      <c r="BG186" s="106">
        <v>1.5</v>
      </c>
    </row>
    <row r="187" spans="1:59" ht="51" customHeight="1" x14ac:dyDescent="0.25">
      <c r="A187" s="48" t="s">
        <v>364</v>
      </c>
      <c r="B187" s="48" t="s">
        <v>365</v>
      </c>
      <c r="C187" s="114" t="s">
        <v>366</v>
      </c>
      <c r="D187" s="22" t="s">
        <v>24</v>
      </c>
      <c r="E187" s="77">
        <v>1.78</v>
      </c>
      <c r="F187" s="77"/>
      <c r="G187" s="77"/>
      <c r="H187" s="77"/>
      <c r="I187" s="92">
        <v>2</v>
      </c>
      <c r="J187" s="92">
        <v>8.76</v>
      </c>
      <c r="K187" s="92">
        <v>1.71</v>
      </c>
      <c r="L187" s="92">
        <v>1.71</v>
      </c>
      <c r="M187" s="38">
        <f t="shared" ref="M187:M199" si="479">E187</f>
        <v>1.78</v>
      </c>
      <c r="N187" s="38"/>
      <c r="O187" s="38"/>
      <c r="P187" s="38"/>
      <c r="Q187" s="5">
        <v>14</v>
      </c>
      <c r="R187" s="15">
        <f t="shared" ref="R187:T195" si="480">J187</f>
        <v>8.76</v>
      </c>
      <c r="S187" s="15">
        <f t="shared" si="480"/>
        <v>1.71</v>
      </c>
      <c r="T187" s="15">
        <f t="shared" si="480"/>
        <v>1.71</v>
      </c>
      <c r="U187" s="30">
        <f t="shared" ref="U187:U207" si="481">M187*105.5%</f>
        <v>1.8778999999999999</v>
      </c>
      <c r="V187" s="30"/>
      <c r="W187" s="30"/>
      <c r="X187" s="30"/>
      <c r="Y187" s="7">
        <f t="shared" ref="Y187:Y207" si="482">Q187*105.5%</f>
        <v>14.77</v>
      </c>
      <c r="Z187" s="7">
        <f t="shared" ref="Z187:Z207" si="483">R187*105.5%</f>
        <v>9.2417999999999996</v>
      </c>
      <c r="AA187" s="7">
        <f t="shared" ref="AA187:AA207" si="484">S187*105.5%</f>
        <v>1.8040499999999999</v>
      </c>
      <c r="AB187" s="7">
        <f t="shared" ref="AB187:AB207" si="485">T187*105.5%</f>
        <v>1.8040499999999999</v>
      </c>
      <c r="AC187" s="30">
        <f>((ROUND(U187,2))*AK187%)</f>
        <v>1.9871599999999998</v>
      </c>
      <c r="AD187" s="30"/>
      <c r="AE187" s="30"/>
      <c r="AF187" s="30"/>
      <c r="AG187" s="7">
        <f t="shared" ref="AG187" si="486">((ROUND(Y187,2)*AK187%))</f>
        <v>15.611889999999999</v>
      </c>
      <c r="AH187" s="7">
        <f>((ROUND(Z187,2))*AK187%)</f>
        <v>9.7666799999999991</v>
      </c>
      <c r="AI187" s="7">
        <f>((ROUND(AA187,2))*AK187%)</f>
        <v>1.9025999999999998</v>
      </c>
      <c r="AJ187" s="7">
        <f>((ROUND(AB187,2))*AK187%)</f>
        <v>1.9025999999999998</v>
      </c>
      <c r="AK187" s="109">
        <v>105.7</v>
      </c>
      <c r="AL187" s="109">
        <v>106.5</v>
      </c>
      <c r="AM187" s="60">
        <f t="shared" ref="AM187:AM188" si="487">((ROUND(AC187,2))*AL187%)</f>
        <v>2.1193499999999998</v>
      </c>
      <c r="AN187" s="61">
        <f t="shared" ref="AN187:AN188" si="488">((ROUND(AD187,2))*AL187%)</f>
        <v>0</v>
      </c>
      <c r="AO187" s="61">
        <f t="shared" ref="AO187:AO188" si="489">((ROUND(AE187,2))*AL187%)</f>
        <v>0</v>
      </c>
      <c r="AP187" s="62">
        <f t="shared" ref="AP187:AP188" si="490">((ROUND(AF187,2))*AL187%)</f>
        <v>0</v>
      </c>
      <c r="AQ187" s="5">
        <f t="shared" ref="AQ187:AQ188" si="491">((ROUND(AG187,2))*AL187%)</f>
        <v>16.624649999999999</v>
      </c>
      <c r="AR187" s="5">
        <f t="shared" ref="AR187:AR188" si="492">((ROUND(AH187,2))*AL187%)</f>
        <v>10.405049999999999</v>
      </c>
      <c r="AS187" s="5">
        <f t="shared" ref="AS187:AS188" si="493">((ROUND(AI187,2))*AL187%)</f>
        <v>2.0234999999999999</v>
      </c>
      <c r="AT187" s="5">
        <f t="shared" ref="AT187:AT188" si="494">((ROUND(AJ187,2))*AL187%)</f>
        <v>2.0234999999999999</v>
      </c>
      <c r="AU187" s="124">
        <v>1.5</v>
      </c>
      <c r="AV187" s="124"/>
      <c r="AW187" s="124"/>
      <c r="AX187" s="124"/>
      <c r="AY187" s="129">
        <v>1.5</v>
      </c>
      <c r="AZ187" s="129">
        <v>1.5</v>
      </c>
      <c r="BA187" s="117">
        <v>1.5</v>
      </c>
      <c r="BB187" s="126">
        <v>1.5</v>
      </c>
      <c r="BC187" s="126">
        <v>1.5</v>
      </c>
      <c r="BD187" s="126">
        <v>1.5</v>
      </c>
      <c r="BE187" s="126">
        <v>1.5</v>
      </c>
      <c r="BF187" s="127">
        <v>1.5</v>
      </c>
      <c r="BG187" s="126">
        <v>1.5</v>
      </c>
    </row>
    <row r="188" spans="1:59" ht="50.25" customHeight="1" x14ac:dyDescent="0.25">
      <c r="A188" s="48"/>
      <c r="B188" s="48"/>
      <c r="C188" s="114"/>
      <c r="D188" s="22" t="s">
        <v>25</v>
      </c>
      <c r="E188" s="77">
        <v>14.13</v>
      </c>
      <c r="F188" s="77"/>
      <c r="G188" s="77"/>
      <c r="H188" s="77"/>
      <c r="I188" s="92">
        <v>14.13</v>
      </c>
      <c r="J188" s="92">
        <v>12.29</v>
      </c>
      <c r="K188" s="92">
        <v>14.13</v>
      </c>
      <c r="L188" s="92">
        <v>14.13</v>
      </c>
      <c r="M188" s="38">
        <f t="shared" si="479"/>
        <v>14.13</v>
      </c>
      <c r="N188" s="38"/>
      <c r="O188" s="38"/>
      <c r="P188" s="38"/>
      <c r="Q188" s="15">
        <f>I188</f>
        <v>14.13</v>
      </c>
      <c r="R188" s="15">
        <f t="shared" si="480"/>
        <v>12.29</v>
      </c>
      <c r="S188" s="15">
        <f t="shared" si="480"/>
        <v>14.13</v>
      </c>
      <c r="T188" s="15">
        <f t="shared" si="480"/>
        <v>14.13</v>
      </c>
      <c r="U188" s="30">
        <f t="shared" si="481"/>
        <v>14.90715</v>
      </c>
      <c r="V188" s="30"/>
      <c r="W188" s="30"/>
      <c r="X188" s="30"/>
      <c r="Y188" s="7">
        <f t="shared" si="482"/>
        <v>14.90715</v>
      </c>
      <c r="Z188" s="7">
        <f t="shared" si="483"/>
        <v>12.965949999999998</v>
      </c>
      <c r="AA188" s="7">
        <f t="shared" si="484"/>
        <v>14.90715</v>
      </c>
      <c r="AB188" s="7">
        <f t="shared" si="485"/>
        <v>14.90715</v>
      </c>
      <c r="AC188" s="30">
        <f t="shared" ref="AC188:AC192" si="495">((ROUND(U188,2))*AK188%)</f>
        <v>15.759869999999999</v>
      </c>
      <c r="AD188" s="30"/>
      <c r="AE188" s="30"/>
      <c r="AF188" s="30"/>
      <c r="AG188" s="7">
        <f t="shared" ref="AG188:AG192" si="496">((ROUND(Y188,2)*AK188%))</f>
        <v>15.759869999999999</v>
      </c>
      <c r="AH188" s="7">
        <f t="shared" ref="AH188:AH192" si="497">((ROUND(Z188,2))*AK188%)</f>
        <v>13.709289999999999</v>
      </c>
      <c r="AI188" s="7">
        <f t="shared" ref="AI188:AI192" si="498">((ROUND(AA188,2))*AK188%)</f>
        <v>15.759869999999999</v>
      </c>
      <c r="AJ188" s="7">
        <f t="shared" ref="AJ188:AJ192" si="499">((ROUND(AB188,2))*AK188%)</f>
        <v>15.759869999999999</v>
      </c>
      <c r="AK188" s="109">
        <v>105.7</v>
      </c>
      <c r="AL188" s="109">
        <v>106.5</v>
      </c>
      <c r="AM188" s="60">
        <f t="shared" si="487"/>
        <v>16.784399999999998</v>
      </c>
      <c r="AN188" s="61">
        <f t="shared" si="488"/>
        <v>0</v>
      </c>
      <c r="AO188" s="61">
        <f t="shared" si="489"/>
        <v>0</v>
      </c>
      <c r="AP188" s="62">
        <f t="shared" si="490"/>
        <v>0</v>
      </c>
      <c r="AQ188" s="5">
        <f t="shared" si="491"/>
        <v>16.784399999999998</v>
      </c>
      <c r="AR188" s="5">
        <f t="shared" si="492"/>
        <v>14.601150000000001</v>
      </c>
      <c r="AS188" s="5">
        <f t="shared" si="493"/>
        <v>16.784399999999998</v>
      </c>
      <c r="AT188" s="5">
        <f t="shared" si="494"/>
        <v>16.784399999999998</v>
      </c>
      <c r="AU188" s="124"/>
      <c r="AV188" s="124"/>
      <c r="AW188" s="124"/>
      <c r="AX188" s="124"/>
      <c r="AY188" s="129"/>
      <c r="AZ188" s="129"/>
      <c r="BA188" s="143"/>
      <c r="BB188" s="126"/>
      <c r="BC188" s="126"/>
      <c r="BD188" s="126"/>
      <c r="BE188" s="126"/>
      <c r="BF188" s="127"/>
      <c r="BG188" s="126"/>
    </row>
    <row r="189" spans="1:59" ht="42.75" customHeight="1" x14ac:dyDescent="0.25">
      <c r="A189" s="48" t="s">
        <v>367</v>
      </c>
      <c r="B189" s="48" t="s">
        <v>368</v>
      </c>
      <c r="C189" s="114" t="s">
        <v>369</v>
      </c>
      <c r="D189" s="22" t="s">
        <v>24</v>
      </c>
      <c r="E189" s="77">
        <v>1.78</v>
      </c>
      <c r="F189" s="77"/>
      <c r="G189" s="77"/>
      <c r="H189" s="77"/>
      <c r="I189" s="92">
        <v>2</v>
      </c>
      <c r="J189" s="92">
        <v>8.76</v>
      </c>
      <c r="K189" s="92">
        <v>1.71</v>
      </c>
      <c r="L189" s="92">
        <v>1.71</v>
      </c>
      <c r="M189" s="38">
        <f t="shared" si="479"/>
        <v>1.78</v>
      </c>
      <c r="N189" s="38"/>
      <c r="O189" s="38"/>
      <c r="P189" s="38"/>
      <c r="Q189" s="15">
        <f>I189</f>
        <v>2</v>
      </c>
      <c r="R189" s="15">
        <f t="shared" si="480"/>
        <v>8.76</v>
      </c>
      <c r="S189" s="15">
        <f t="shared" si="480"/>
        <v>1.71</v>
      </c>
      <c r="T189" s="15">
        <f t="shared" si="480"/>
        <v>1.71</v>
      </c>
      <c r="U189" s="30">
        <f t="shared" si="481"/>
        <v>1.8778999999999999</v>
      </c>
      <c r="V189" s="30"/>
      <c r="W189" s="30"/>
      <c r="X189" s="30"/>
      <c r="Y189" s="7">
        <f t="shared" si="482"/>
        <v>2.11</v>
      </c>
      <c r="Z189" s="7">
        <f t="shared" si="483"/>
        <v>9.2417999999999996</v>
      </c>
      <c r="AA189" s="7">
        <f t="shared" si="484"/>
        <v>1.8040499999999999</v>
      </c>
      <c r="AB189" s="7">
        <f t="shared" si="485"/>
        <v>1.8040499999999999</v>
      </c>
      <c r="AC189" s="30">
        <f t="shared" si="495"/>
        <v>1.9871599999999998</v>
      </c>
      <c r="AD189" s="30"/>
      <c r="AE189" s="30"/>
      <c r="AF189" s="30"/>
      <c r="AG189" s="7">
        <f t="shared" si="496"/>
        <v>2.2302699999999995</v>
      </c>
      <c r="AH189" s="7">
        <f t="shared" si="497"/>
        <v>9.7666799999999991</v>
      </c>
      <c r="AI189" s="7">
        <f t="shared" si="498"/>
        <v>1.9025999999999998</v>
      </c>
      <c r="AJ189" s="7">
        <f t="shared" si="499"/>
        <v>1.9025999999999998</v>
      </c>
      <c r="AK189" s="109">
        <v>105.7</v>
      </c>
      <c r="AL189" s="109">
        <v>106.5</v>
      </c>
      <c r="AM189" s="60">
        <f t="shared" ref="AM189:AM191" si="500">((ROUND(AC189,2))*AL189%)</f>
        <v>2.1193499999999998</v>
      </c>
      <c r="AN189" s="61">
        <f t="shared" ref="AN189:AN191" si="501">((ROUND(AD189,2))*AL189%)</f>
        <v>0</v>
      </c>
      <c r="AO189" s="61">
        <f t="shared" ref="AO189:AO191" si="502">((ROUND(AE189,2))*AL189%)</f>
        <v>0</v>
      </c>
      <c r="AP189" s="62">
        <f t="shared" ref="AP189:AP191" si="503">((ROUND(AF189,2))*AL189%)</f>
        <v>0</v>
      </c>
      <c r="AQ189" s="5">
        <f t="shared" ref="AQ189:AQ191" si="504">((ROUND(AG189,2))*AL189%)</f>
        <v>2.3749499999999997</v>
      </c>
      <c r="AR189" s="5">
        <f t="shared" ref="AR189:AR191" si="505">((ROUND(AH189,2))*AL189%)</f>
        <v>10.405049999999999</v>
      </c>
      <c r="AS189" s="5">
        <f t="shared" ref="AS189:AS191" si="506">((ROUND(AI189,2))*AL189%)</f>
        <v>2.0234999999999999</v>
      </c>
      <c r="AT189" s="5">
        <f t="shared" ref="AT189:AT191" si="507">((ROUND(AJ189,2))*AL189%)</f>
        <v>2.0234999999999999</v>
      </c>
      <c r="AU189" s="124">
        <v>1.5</v>
      </c>
      <c r="AV189" s="124"/>
      <c r="AW189" s="124"/>
      <c r="AX189" s="124"/>
      <c r="AY189" s="129">
        <v>1.5</v>
      </c>
      <c r="AZ189" s="129">
        <v>1.5</v>
      </c>
      <c r="BA189" s="143">
        <v>1.5</v>
      </c>
      <c r="BB189" s="126">
        <v>1.5</v>
      </c>
      <c r="BC189" s="126">
        <v>1.5</v>
      </c>
      <c r="BD189" s="126">
        <v>1.5</v>
      </c>
      <c r="BE189" s="126">
        <v>1.5</v>
      </c>
      <c r="BF189" s="127">
        <v>1.5</v>
      </c>
      <c r="BG189" s="113">
        <v>1.5</v>
      </c>
    </row>
    <row r="190" spans="1:59" ht="43.5" customHeight="1" x14ac:dyDescent="0.25">
      <c r="A190" s="48"/>
      <c r="B190" s="48"/>
      <c r="C190" s="114"/>
      <c r="D190" s="22" t="s">
        <v>25</v>
      </c>
      <c r="E190" s="77">
        <v>14.13</v>
      </c>
      <c r="F190" s="77"/>
      <c r="G190" s="77"/>
      <c r="H190" s="77"/>
      <c r="I190" s="92">
        <v>14.13</v>
      </c>
      <c r="J190" s="92">
        <v>12.29</v>
      </c>
      <c r="K190" s="92">
        <v>14.13</v>
      </c>
      <c r="L190" s="92">
        <v>14.13</v>
      </c>
      <c r="M190" s="38">
        <f t="shared" si="479"/>
        <v>14.13</v>
      </c>
      <c r="N190" s="38"/>
      <c r="O190" s="38"/>
      <c r="P190" s="38"/>
      <c r="Q190" s="15">
        <f>I190</f>
        <v>14.13</v>
      </c>
      <c r="R190" s="15">
        <f t="shared" si="480"/>
        <v>12.29</v>
      </c>
      <c r="S190" s="15">
        <f t="shared" si="480"/>
        <v>14.13</v>
      </c>
      <c r="T190" s="15">
        <f t="shared" si="480"/>
        <v>14.13</v>
      </c>
      <c r="U190" s="30">
        <f t="shared" si="481"/>
        <v>14.90715</v>
      </c>
      <c r="V190" s="30"/>
      <c r="W190" s="30"/>
      <c r="X190" s="30"/>
      <c r="Y190" s="7">
        <f t="shared" si="482"/>
        <v>14.90715</v>
      </c>
      <c r="Z190" s="7">
        <f t="shared" si="483"/>
        <v>12.965949999999998</v>
      </c>
      <c r="AA190" s="7">
        <f t="shared" si="484"/>
        <v>14.90715</v>
      </c>
      <c r="AB190" s="7">
        <f t="shared" si="485"/>
        <v>14.90715</v>
      </c>
      <c r="AC190" s="30">
        <f t="shared" si="495"/>
        <v>15.759869999999999</v>
      </c>
      <c r="AD190" s="30"/>
      <c r="AE190" s="30"/>
      <c r="AF190" s="30"/>
      <c r="AG190" s="7">
        <f t="shared" si="496"/>
        <v>15.759869999999999</v>
      </c>
      <c r="AH190" s="7">
        <f t="shared" si="497"/>
        <v>13.709289999999999</v>
      </c>
      <c r="AI190" s="7">
        <f t="shared" si="498"/>
        <v>15.759869999999999</v>
      </c>
      <c r="AJ190" s="7">
        <f t="shared" si="499"/>
        <v>15.759869999999999</v>
      </c>
      <c r="AK190" s="109">
        <v>105.7</v>
      </c>
      <c r="AL190" s="109">
        <v>106.5</v>
      </c>
      <c r="AM190" s="60">
        <f t="shared" si="500"/>
        <v>16.784399999999998</v>
      </c>
      <c r="AN190" s="61">
        <f t="shared" si="501"/>
        <v>0</v>
      </c>
      <c r="AO190" s="61">
        <f t="shared" si="502"/>
        <v>0</v>
      </c>
      <c r="AP190" s="62">
        <f t="shared" si="503"/>
        <v>0</v>
      </c>
      <c r="AQ190" s="5">
        <f t="shared" si="504"/>
        <v>16.784399999999998</v>
      </c>
      <c r="AR190" s="5">
        <f t="shared" si="505"/>
        <v>14.601150000000001</v>
      </c>
      <c r="AS190" s="5">
        <f t="shared" si="506"/>
        <v>16.784399999999998</v>
      </c>
      <c r="AT190" s="5">
        <f t="shared" si="507"/>
        <v>16.784399999999998</v>
      </c>
      <c r="AU190" s="124"/>
      <c r="AV190" s="124"/>
      <c r="AW190" s="124"/>
      <c r="AX190" s="124"/>
      <c r="AY190" s="129"/>
      <c r="AZ190" s="129"/>
      <c r="BA190" s="143"/>
      <c r="BB190" s="126"/>
      <c r="BC190" s="126"/>
      <c r="BD190" s="126"/>
      <c r="BE190" s="126"/>
      <c r="BF190" s="127"/>
      <c r="BG190" s="128"/>
    </row>
    <row r="191" spans="1:59" ht="58.5" customHeight="1" x14ac:dyDescent="0.25">
      <c r="A191" s="48" t="s">
        <v>370</v>
      </c>
      <c r="B191" s="48" t="s">
        <v>371</v>
      </c>
      <c r="C191" s="114" t="s">
        <v>372</v>
      </c>
      <c r="D191" s="22" t="s">
        <v>24</v>
      </c>
      <c r="E191" s="77">
        <v>1.78</v>
      </c>
      <c r="F191" s="77"/>
      <c r="G191" s="77"/>
      <c r="H191" s="77"/>
      <c r="I191" s="92">
        <v>2</v>
      </c>
      <c r="J191" s="92">
        <v>8.76</v>
      </c>
      <c r="K191" s="92">
        <v>1.71</v>
      </c>
      <c r="L191" s="92">
        <v>1.71</v>
      </c>
      <c r="M191" s="38">
        <f t="shared" si="479"/>
        <v>1.78</v>
      </c>
      <c r="N191" s="38"/>
      <c r="O191" s="38"/>
      <c r="P191" s="38"/>
      <c r="Q191" s="15">
        <f>I191</f>
        <v>2</v>
      </c>
      <c r="R191" s="15">
        <f t="shared" si="480"/>
        <v>8.76</v>
      </c>
      <c r="S191" s="15">
        <f t="shared" si="480"/>
        <v>1.71</v>
      </c>
      <c r="T191" s="15">
        <f t="shared" si="480"/>
        <v>1.71</v>
      </c>
      <c r="U191" s="30">
        <f t="shared" si="481"/>
        <v>1.8778999999999999</v>
      </c>
      <c r="V191" s="30"/>
      <c r="W191" s="30"/>
      <c r="X191" s="30"/>
      <c r="Y191" s="7">
        <f t="shared" si="482"/>
        <v>2.11</v>
      </c>
      <c r="Z191" s="7">
        <f t="shared" si="483"/>
        <v>9.2417999999999996</v>
      </c>
      <c r="AA191" s="7">
        <f t="shared" si="484"/>
        <v>1.8040499999999999</v>
      </c>
      <c r="AB191" s="7">
        <f t="shared" si="485"/>
        <v>1.8040499999999999</v>
      </c>
      <c r="AC191" s="30">
        <f t="shared" si="495"/>
        <v>1.9871599999999998</v>
      </c>
      <c r="AD191" s="30"/>
      <c r="AE191" s="30"/>
      <c r="AF191" s="30"/>
      <c r="AG191" s="7">
        <f t="shared" si="496"/>
        <v>2.2302699999999995</v>
      </c>
      <c r="AH191" s="7">
        <f t="shared" si="497"/>
        <v>9.7666799999999991</v>
      </c>
      <c r="AI191" s="7">
        <f t="shared" si="498"/>
        <v>1.9025999999999998</v>
      </c>
      <c r="AJ191" s="7">
        <f t="shared" si="499"/>
        <v>1.9025999999999998</v>
      </c>
      <c r="AK191" s="109">
        <v>105.7</v>
      </c>
      <c r="AL191" s="109">
        <v>106.5</v>
      </c>
      <c r="AM191" s="60">
        <f t="shared" si="500"/>
        <v>2.1193499999999998</v>
      </c>
      <c r="AN191" s="61">
        <f t="shared" si="501"/>
        <v>0</v>
      </c>
      <c r="AO191" s="61">
        <f t="shared" si="502"/>
        <v>0</v>
      </c>
      <c r="AP191" s="62">
        <f t="shared" si="503"/>
        <v>0</v>
      </c>
      <c r="AQ191" s="5">
        <f t="shared" si="504"/>
        <v>2.3749499999999997</v>
      </c>
      <c r="AR191" s="5">
        <f t="shared" si="505"/>
        <v>10.405049999999999</v>
      </c>
      <c r="AS191" s="5">
        <f t="shared" si="506"/>
        <v>2.0234999999999999</v>
      </c>
      <c r="AT191" s="5">
        <f t="shared" si="507"/>
        <v>2.0234999999999999</v>
      </c>
      <c r="AU191" s="124">
        <v>1.5</v>
      </c>
      <c r="AV191" s="124"/>
      <c r="AW191" s="124"/>
      <c r="AX191" s="124"/>
      <c r="AY191" s="129">
        <v>1.5</v>
      </c>
      <c r="AZ191" s="129">
        <v>1.5</v>
      </c>
      <c r="BA191" s="143">
        <v>1.5</v>
      </c>
      <c r="BB191" s="126">
        <v>1.5</v>
      </c>
      <c r="BC191" s="126">
        <v>1.5</v>
      </c>
      <c r="BD191" s="126">
        <v>1.5</v>
      </c>
      <c r="BE191" s="126">
        <v>1.5</v>
      </c>
      <c r="BF191" s="127">
        <v>1.5</v>
      </c>
      <c r="BG191" s="126">
        <v>1.5</v>
      </c>
    </row>
    <row r="192" spans="1:59" ht="58.5" customHeight="1" x14ac:dyDescent="0.25">
      <c r="A192" s="48"/>
      <c r="B192" s="48"/>
      <c r="C192" s="114"/>
      <c r="D192" s="22" t="s">
        <v>25</v>
      </c>
      <c r="E192" s="77">
        <v>14.13</v>
      </c>
      <c r="F192" s="77"/>
      <c r="G192" s="77"/>
      <c r="H192" s="77"/>
      <c r="I192" s="92">
        <v>14.13</v>
      </c>
      <c r="J192" s="92">
        <v>12.29</v>
      </c>
      <c r="K192" s="92">
        <v>14.13</v>
      </c>
      <c r="L192" s="92">
        <v>14.13</v>
      </c>
      <c r="M192" s="38">
        <f t="shared" si="479"/>
        <v>14.13</v>
      </c>
      <c r="N192" s="38"/>
      <c r="O192" s="38"/>
      <c r="P192" s="38"/>
      <c r="Q192" s="15">
        <f>I192</f>
        <v>14.13</v>
      </c>
      <c r="R192" s="15">
        <f t="shared" si="480"/>
        <v>12.29</v>
      </c>
      <c r="S192" s="15">
        <f t="shared" si="480"/>
        <v>14.13</v>
      </c>
      <c r="T192" s="15">
        <f t="shared" si="480"/>
        <v>14.13</v>
      </c>
      <c r="U192" s="30">
        <f t="shared" si="481"/>
        <v>14.90715</v>
      </c>
      <c r="V192" s="30"/>
      <c r="W192" s="30"/>
      <c r="X192" s="30"/>
      <c r="Y192" s="7">
        <f t="shared" si="482"/>
        <v>14.90715</v>
      </c>
      <c r="Z192" s="7">
        <f t="shared" si="483"/>
        <v>12.965949999999998</v>
      </c>
      <c r="AA192" s="7">
        <f t="shared" si="484"/>
        <v>14.90715</v>
      </c>
      <c r="AB192" s="7">
        <f t="shared" si="485"/>
        <v>14.90715</v>
      </c>
      <c r="AC192" s="30">
        <f t="shared" si="495"/>
        <v>15.759869999999999</v>
      </c>
      <c r="AD192" s="30"/>
      <c r="AE192" s="30"/>
      <c r="AF192" s="30"/>
      <c r="AG192" s="7">
        <f t="shared" si="496"/>
        <v>15.759869999999999</v>
      </c>
      <c r="AH192" s="7">
        <f t="shared" si="497"/>
        <v>13.709289999999999</v>
      </c>
      <c r="AI192" s="7">
        <f t="shared" si="498"/>
        <v>15.759869999999999</v>
      </c>
      <c r="AJ192" s="7">
        <f t="shared" si="499"/>
        <v>15.759869999999999</v>
      </c>
      <c r="AK192" s="109">
        <v>105.7</v>
      </c>
      <c r="AL192" s="109">
        <v>106.5</v>
      </c>
      <c r="AM192" s="60">
        <f t="shared" ref="AM192" si="508">((ROUND(AC192,2))*AL192%)</f>
        <v>16.784399999999998</v>
      </c>
      <c r="AN192" s="61">
        <f t="shared" ref="AN192" si="509">((ROUND(AD192,2))*AL192%)</f>
        <v>0</v>
      </c>
      <c r="AO192" s="61">
        <f t="shared" ref="AO192" si="510">((ROUND(AE192,2))*AL192%)</f>
        <v>0</v>
      </c>
      <c r="AP192" s="62">
        <f t="shared" ref="AP192" si="511">((ROUND(AF192,2))*AL192%)</f>
        <v>0</v>
      </c>
      <c r="AQ192" s="5">
        <f t="shared" ref="AQ192" si="512">((ROUND(AG192,2))*AL192%)</f>
        <v>16.784399999999998</v>
      </c>
      <c r="AR192" s="5">
        <f t="shared" ref="AR192" si="513">((ROUND(AH192,2))*AL192%)</f>
        <v>14.601150000000001</v>
      </c>
      <c r="AS192" s="5">
        <f t="shared" ref="AS192" si="514">((ROUND(AI192,2))*AL192%)</f>
        <v>16.784399999999998</v>
      </c>
      <c r="AT192" s="5">
        <f t="shared" ref="AT192" si="515">((ROUND(AJ192,2))*AL192%)</f>
        <v>16.784399999999998</v>
      </c>
      <c r="AU192" s="124"/>
      <c r="AV192" s="124"/>
      <c r="AW192" s="124"/>
      <c r="AX192" s="124"/>
      <c r="AY192" s="129"/>
      <c r="AZ192" s="129"/>
      <c r="BA192" s="143"/>
      <c r="BB192" s="126"/>
      <c r="BC192" s="126"/>
      <c r="BD192" s="126"/>
      <c r="BE192" s="126"/>
      <c r="BF192" s="127"/>
      <c r="BG192" s="126"/>
    </row>
    <row r="193" spans="1:59" ht="83.25" customHeight="1" x14ac:dyDescent="0.25">
      <c r="A193" s="27" t="s">
        <v>373</v>
      </c>
      <c r="B193" s="19" t="s">
        <v>554</v>
      </c>
      <c r="C193" s="207" t="s">
        <v>374</v>
      </c>
      <c r="D193" s="22" t="s">
        <v>557</v>
      </c>
      <c r="E193" s="92"/>
      <c r="F193" s="92"/>
      <c r="G193" s="92"/>
      <c r="H193" s="92"/>
      <c r="I193" s="92"/>
      <c r="J193" s="92"/>
      <c r="K193" s="92"/>
      <c r="L193" s="92"/>
      <c r="M193" s="15"/>
      <c r="N193" s="15"/>
      <c r="O193" s="15"/>
      <c r="P193" s="15"/>
      <c r="Q193" s="15"/>
      <c r="R193" s="15"/>
      <c r="S193" s="15"/>
      <c r="T193" s="15"/>
      <c r="U193" s="7"/>
      <c r="V193" s="7"/>
      <c r="W193" s="7"/>
      <c r="X193" s="7"/>
      <c r="Y193" s="7"/>
      <c r="Z193" s="7"/>
      <c r="AA193" s="7"/>
      <c r="AB193" s="7"/>
      <c r="AC193" s="7" t="s">
        <v>30</v>
      </c>
      <c r="AD193" s="7" t="s">
        <v>30</v>
      </c>
      <c r="AE193" s="7" t="s">
        <v>30</v>
      </c>
      <c r="AF193" s="7" t="s">
        <v>30</v>
      </c>
      <c r="AG193" s="7" t="s">
        <v>30</v>
      </c>
      <c r="AH193" s="7" t="s">
        <v>30</v>
      </c>
      <c r="AI193" s="7" t="s">
        <v>30</v>
      </c>
      <c r="AJ193" s="7" t="s">
        <v>30</v>
      </c>
      <c r="AK193" s="109"/>
      <c r="AL193" s="109"/>
      <c r="AM193" s="9" t="s">
        <v>30</v>
      </c>
      <c r="AN193" s="10" t="s">
        <v>30</v>
      </c>
      <c r="AO193" s="10" t="s">
        <v>30</v>
      </c>
      <c r="AP193" s="11" t="s">
        <v>30</v>
      </c>
      <c r="AQ193" s="5" t="s">
        <v>30</v>
      </c>
      <c r="AR193" s="5" t="s">
        <v>30</v>
      </c>
      <c r="AS193" s="5" t="s">
        <v>30</v>
      </c>
      <c r="AT193" s="5" t="s">
        <v>30</v>
      </c>
      <c r="AU193" s="3"/>
      <c r="AV193" s="3"/>
      <c r="AW193" s="3"/>
      <c r="AX193" s="3"/>
      <c r="AY193" s="4"/>
      <c r="AZ193" s="4"/>
      <c r="BA193" s="203"/>
      <c r="BB193" s="106"/>
      <c r="BC193" s="106"/>
      <c r="BD193" s="106"/>
      <c r="BE193" s="106"/>
      <c r="BF193" s="107"/>
      <c r="BG193" s="190"/>
    </row>
    <row r="194" spans="1:59" ht="58.5" customHeight="1" x14ac:dyDescent="0.25">
      <c r="A194" s="208"/>
      <c r="B194" s="19" t="s">
        <v>555</v>
      </c>
      <c r="C194" s="208"/>
      <c r="D194" s="22" t="s">
        <v>557</v>
      </c>
      <c r="E194" s="92"/>
      <c r="F194" s="92"/>
      <c r="G194" s="92"/>
      <c r="H194" s="92"/>
      <c r="I194" s="92"/>
      <c r="J194" s="92"/>
      <c r="K194" s="92"/>
      <c r="L194" s="92"/>
      <c r="M194" s="15"/>
      <c r="N194" s="15"/>
      <c r="O194" s="15"/>
      <c r="P194" s="15"/>
      <c r="Q194" s="15"/>
      <c r="R194" s="15"/>
      <c r="S194" s="15"/>
      <c r="T194" s="15"/>
      <c r="U194" s="7"/>
      <c r="V194" s="7"/>
      <c r="W194" s="7"/>
      <c r="X194" s="7"/>
      <c r="Y194" s="7"/>
      <c r="Z194" s="7"/>
      <c r="AA194" s="7"/>
      <c r="AB194" s="7"/>
      <c r="AC194" s="7" t="s">
        <v>30</v>
      </c>
      <c r="AD194" s="7" t="s">
        <v>30</v>
      </c>
      <c r="AE194" s="7" t="s">
        <v>30</v>
      </c>
      <c r="AF194" s="7" t="s">
        <v>30</v>
      </c>
      <c r="AG194" s="7" t="s">
        <v>30</v>
      </c>
      <c r="AH194" s="7" t="s">
        <v>30</v>
      </c>
      <c r="AI194" s="7" t="s">
        <v>30</v>
      </c>
      <c r="AJ194" s="7" t="s">
        <v>30</v>
      </c>
      <c r="AK194" s="109"/>
      <c r="AL194" s="109"/>
      <c r="AM194" s="9" t="s">
        <v>30</v>
      </c>
      <c r="AN194" s="10" t="s">
        <v>30</v>
      </c>
      <c r="AO194" s="10" t="s">
        <v>30</v>
      </c>
      <c r="AP194" s="11" t="s">
        <v>30</v>
      </c>
      <c r="AQ194" s="5" t="s">
        <v>30</v>
      </c>
      <c r="AR194" s="5" t="s">
        <v>30</v>
      </c>
      <c r="AS194" s="5" t="s">
        <v>30</v>
      </c>
      <c r="AT194" s="5" t="s">
        <v>30</v>
      </c>
      <c r="AU194" s="3"/>
      <c r="AV194" s="3"/>
      <c r="AW194" s="3"/>
      <c r="AX194" s="3"/>
      <c r="AY194" s="4"/>
      <c r="AZ194" s="4"/>
      <c r="BA194" s="203"/>
      <c r="BB194" s="106"/>
      <c r="BC194" s="106"/>
      <c r="BD194" s="106"/>
      <c r="BE194" s="106"/>
      <c r="BF194" s="107"/>
      <c r="BG194" s="190"/>
    </row>
    <row r="195" spans="1:59" ht="63" customHeight="1" x14ac:dyDescent="0.25">
      <c r="A195" s="208"/>
      <c r="B195" s="48" t="s">
        <v>556</v>
      </c>
      <c r="C195" s="208"/>
      <c r="D195" s="22" t="s">
        <v>24</v>
      </c>
      <c r="E195" s="77">
        <v>1.55</v>
      </c>
      <c r="F195" s="77"/>
      <c r="G195" s="77"/>
      <c r="H195" s="77"/>
      <c r="I195" s="92">
        <v>1.55</v>
      </c>
      <c r="J195" s="92">
        <v>1.55</v>
      </c>
      <c r="K195" s="92">
        <v>1.55</v>
      </c>
      <c r="L195" s="92">
        <v>1.55</v>
      </c>
      <c r="M195" s="38">
        <f t="shared" si="479"/>
        <v>1.55</v>
      </c>
      <c r="N195" s="38"/>
      <c r="O195" s="38"/>
      <c r="P195" s="38"/>
      <c r="Q195" s="5">
        <v>25</v>
      </c>
      <c r="R195" s="15">
        <f t="shared" si="480"/>
        <v>1.55</v>
      </c>
      <c r="S195" s="15">
        <f t="shared" si="480"/>
        <v>1.55</v>
      </c>
      <c r="T195" s="15">
        <f t="shared" si="480"/>
        <v>1.55</v>
      </c>
      <c r="U195" s="30">
        <f t="shared" si="481"/>
        <v>1.6352499999999999</v>
      </c>
      <c r="V195" s="30"/>
      <c r="W195" s="30"/>
      <c r="X195" s="30"/>
      <c r="Y195" s="7">
        <f t="shared" si="482"/>
        <v>26.375</v>
      </c>
      <c r="Z195" s="7">
        <f t="shared" si="483"/>
        <v>1.6352499999999999</v>
      </c>
      <c r="AA195" s="7">
        <f t="shared" si="484"/>
        <v>1.6352499999999999</v>
      </c>
      <c r="AB195" s="7">
        <f t="shared" si="485"/>
        <v>1.6352499999999999</v>
      </c>
      <c r="AC195" s="30">
        <f>U195</f>
        <v>1.6352499999999999</v>
      </c>
      <c r="AD195" s="30"/>
      <c r="AE195" s="30"/>
      <c r="AF195" s="30"/>
      <c r="AG195" s="7">
        <f t="shared" ref="AG195:AJ196" si="516">Y195</f>
        <v>26.375</v>
      </c>
      <c r="AH195" s="7">
        <f t="shared" si="516"/>
        <v>1.6352499999999999</v>
      </c>
      <c r="AI195" s="7">
        <f t="shared" si="516"/>
        <v>1.6352499999999999</v>
      </c>
      <c r="AJ195" s="7">
        <f t="shared" si="516"/>
        <v>1.6352499999999999</v>
      </c>
      <c r="AK195" s="109">
        <v>105.7</v>
      </c>
      <c r="AL195" s="109">
        <v>106.5</v>
      </c>
      <c r="AM195" s="60">
        <f>((ROUND(AC195,2))*AL195%)</f>
        <v>1.7465999999999997</v>
      </c>
      <c r="AN195" s="61">
        <f t="shared" ref="AN195:AN196" si="517">((ROUND(AD195,2))*AL195%)</f>
        <v>0</v>
      </c>
      <c r="AO195" s="61">
        <f t="shared" ref="AO195:AO196" si="518">((ROUND(AE195,2))*AL195%)</f>
        <v>0</v>
      </c>
      <c r="AP195" s="62">
        <f t="shared" ref="AP195:AP196" si="519">((ROUND(AF195,2))*AL195%)</f>
        <v>0</v>
      </c>
      <c r="AQ195" s="5">
        <f t="shared" ref="AQ195:AQ196" si="520">((ROUND(AG195,2))*AL195%)</f>
        <v>28.094699999999996</v>
      </c>
      <c r="AR195" s="5">
        <f t="shared" ref="AR195:AR196" si="521">((ROUND(AH195,2))*AL195%)</f>
        <v>1.7465999999999997</v>
      </c>
      <c r="AS195" s="5">
        <f t="shared" ref="AS195:AS196" si="522">((ROUND(AI195,2))*AL195%)</f>
        <v>1.7465999999999997</v>
      </c>
      <c r="AT195" s="5">
        <f t="shared" ref="AT195:AT196" si="523">((ROUND(AJ195,2))*AL195%)</f>
        <v>1.7465999999999997</v>
      </c>
      <c r="AU195" s="124">
        <v>1.5</v>
      </c>
      <c r="AV195" s="124"/>
      <c r="AW195" s="124"/>
      <c r="AX195" s="124"/>
      <c r="AY195" s="4">
        <v>1.5</v>
      </c>
      <c r="AZ195" s="4">
        <v>1.5</v>
      </c>
      <c r="BA195" s="143">
        <v>1.5</v>
      </c>
      <c r="BB195" s="126">
        <v>1.5</v>
      </c>
      <c r="BC195" s="126">
        <v>1.5</v>
      </c>
      <c r="BD195" s="126">
        <v>1.5</v>
      </c>
      <c r="BE195" s="126">
        <v>1.5</v>
      </c>
      <c r="BF195" s="127">
        <v>1.5</v>
      </c>
      <c r="BG195" s="113">
        <v>1.5</v>
      </c>
    </row>
    <row r="196" spans="1:59" ht="63" customHeight="1" x14ac:dyDescent="0.25">
      <c r="A196" s="209"/>
      <c r="B196" s="48"/>
      <c r="C196" s="209"/>
      <c r="D196" s="22" t="s">
        <v>25</v>
      </c>
      <c r="E196" s="77">
        <v>1.65</v>
      </c>
      <c r="F196" s="77"/>
      <c r="G196" s="77"/>
      <c r="H196" s="77"/>
      <c r="I196" s="92">
        <v>1.55</v>
      </c>
      <c r="J196" s="92">
        <v>1.55</v>
      </c>
      <c r="K196" s="92">
        <v>1.55</v>
      </c>
      <c r="L196" s="92">
        <v>1.55</v>
      </c>
      <c r="M196" s="38">
        <f t="shared" si="479"/>
        <v>1.65</v>
      </c>
      <c r="N196" s="38"/>
      <c r="O196" s="38"/>
      <c r="P196" s="38"/>
      <c r="Q196" s="5">
        <v>1.5</v>
      </c>
      <c r="R196" s="15">
        <f>J196</f>
        <v>1.55</v>
      </c>
      <c r="S196" s="5">
        <v>25</v>
      </c>
      <c r="T196" s="5">
        <v>1.5</v>
      </c>
      <c r="U196" s="30">
        <f t="shared" si="481"/>
        <v>1.7407499999999998</v>
      </c>
      <c r="V196" s="30"/>
      <c r="W196" s="30"/>
      <c r="X196" s="30"/>
      <c r="Y196" s="7">
        <f t="shared" si="482"/>
        <v>1.5825</v>
      </c>
      <c r="Z196" s="7">
        <f t="shared" si="483"/>
        <v>1.6352499999999999</v>
      </c>
      <c r="AA196" s="7">
        <f t="shared" si="484"/>
        <v>26.375</v>
      </c>
      <c r="AB196" s="7">
        <f t="shared" si="485"/>
        <v>1.5825</v>
      </c>
      <c r="AC196" s="30">
        <f>U196</f>
        <v>1.7407499999999998</v>
      </c>
      <c r="AD196" s="30"/>
      <c r="AE196" s="30"/>
      <c r="AF196" s="30"/>
      <c r="AG196" s="7">
        <f t="shared" si="516"/>
        <v>1.5825</v>
      </c>
      <c r="AH196" s="7">
        <f t="shared" si="516"/>
        <v>1.6352499999999999</v>
      </c>
      <c r="AI196" s="7">
        <f t="shared" si="516"/>
        <v>26.375</v>
      </c>
      <c r="AJ196" s="7">
        <f t="shared" si="516"/>
        <v>1.5825</v>
      </c>
      <c r="AK196" s="109">
        <v>105.7</v>
      </c>
      <c r="AL196" s="109">
        <v>106.5</v>
      </c>
      <c r="AM196" s="60">
        <f>((ROUND(AC196,2))*AL196%)</f>
        <v>1.8531</v>
      </c>
      <c r="AN196" s="61">
        <f t="shared" si="517"/>
        <v>0</v>
      </c>
      <c r="AO196" s="61">
        <f t="shared" si="518"/>
        <v>0</v>
      </c>
      <c r="AP196" s="62">
        <f t="shared" si="519"/>
        <v>0</v>
      </c>
      <c r="AQ196" s="5">
        <f t="shared" si="520"/>
        <v>1.6827000000000001</v>
      </c>
      <c r="AR196" s="5">
        <f t="shared" si="521"/>
        <v>1.7465999999999997</v>
      </c>
      <c r="AS196" s="5">
        <f t="shared" si="522"/>
        <v>28.094699999999996</v>
      </c>
      <c r="AT196" s="5">
        <f t="shared" si="523"/>
        <v>1.6827000000000001</v>
      </c>
      <c r="AU196" s="124"/>
      <c r="AV196" s="124"/>
      <c r="AW196" s="124"/>
      <c r="AX196" s="124"/>
      <c r="AY196" s="4">
        <v>0.3</v>
      </c>
      <c r="AZ196" s="4">
        <v>1.5</v>
      </c>
      <c r="BA196" s="143"/>
      <c r="BB196" s="126"/>
      <c r="BC196" s="126"/>
      <c r="BD196" s="126"/>
      <c r="BE196" s="126"/>
      <c r="BF196" s="127"/>
      <c r="BG196" s="128"/>
    </row>
    <row r="197" spans="1:59" ht="63" customHeight="1" x14ac:dyDescent="0.25">
      <c r="A197" s="48" t="s">
        <v>375</v>
      </c>
      <c r="B197" s="48" t="s">
        <v>376</v>
      </c>
      <c r="C197" s="114" t="s">
        <v>377</v>
      </c>
      <c r="D197" s="207" t="s">
        <v>30</v>
      </c>
      <c r="E197" s="77">
        <v>1.55</v>
      </c>
      <c r="F197" s="77"/>
      <c r="G197" s="77"/>
      <c r="H197" s="77"/>
      <c r="I197" s="92">
        <v>1.55</v>
      </c>
      <c r="J197" s="92">
        <v>1.55</v>
      </c>
      <c r="K197" s="92">
        <v>1.55</v>
      </c>
      <c r="L197" s="92">
        <v>1.55</v>
      </c>
      <c r="M197" s="38">
        <f t="shared" si="479"/>
        <v>1.55</v>
      </c>
      <c r="N197" s="38"/>
      <c r="O197" s="38"/>
      <c r="P197" s="38"/>
      <c r="Q197" s="15">
        <f>I197</f>
        <v>1.55</v>
      </c>
      <c r="R197" s="15">
        <f>J197</f>
        <v>1.55</v>
      </c>
      <c r="S197" s="15">
        <f>K197</f>
        <v>1.55</v>
      </c>
      <c r="T197" s="15">
        <f>L197</f>
        <v>1.55</v>
      </c>
      <c r="U197" s="30">
        <f t="shared" si="481"/>
        <v>1.6352499999999999</v>
      </c>
      <c r="V197" s="30"/>
      <c r="W197" s="30"/>
      <c r="X197" s="30"/>
      <c r="Y197" s="7">
        <f t="shared" si="482"/>
        <v>1.6352499999999999</v>
      </c>
      <c r="Z197" s="7">
        <f t="shared" si="483"/>
        <v>1.6352499999999999</v>
      </c>
      <c r="AA197" s="7">
        <f t="shared" si="484"/>
        <v>1.6352499999999999</v>
      </c>
      <c r="AB197" s="7">
        <f t="shared" si="485"/>
        <v>1.6352499999999999</v>
      </c>
      <c r="AC197" s="52" t="s">
        <v>30</v>
      </c>
      <c r="AD197" s="53"/>
      <c r="AE197" s="53"/>
      <c r="AF197" s="54"/>
      <c r="AG197" s="58" t="s">
        <v>30</v>
      </c>
      <c r="AH197" s="58" t="s">
        <v>30</v>
      </c>
      <c r="AI197" s="58" t="s">
        <v>30</v>
      </c>
      <c r="AJ197" s="58" t="s">
        <v>30</v>
      </c>
      <c r="AK197" s="109">
        <v>105.7</v>
      </c>
      <c r="AL197" s="109">
        <v>106.5</v>
      </c>
      <c r="AM197" s="134" t="s">
        <v>30</v>
      </c>
      <c r="AN197" s="135"/>
      <c r="AO197" s="135"/>
      <c r="AP197" s="136"/>
      <c r="AQ197" s="137" t="s">
        <v>30</v>
      </c>
      <c r="AR197" s="137" t="s">
        <v>30</v>
      </c>
      <c r="AS197" s="137" t="s">
        <v>30</v>
      </c>
      <c r="AT197" s="137" t="s">
        <v>30</v>
      </c>
      <c r="AU197" s="32">
        <v>1.5</v>
      </c>
      <c r="AV197" s="33"/>
      <c r="AW197" s="33"/>
      <c r="AX197" s="34"/>
      <c r="AY197" s="129">
        <v>1.5</v>
      </c>
      <c r="AZ197" s="129">
        <v>1.5</v>
      </c>
      <c r="BA197" s="125">
        <v>1.5</v>
      </c>
      <c r="BB197" s="126">
        <v>1.5</v>
      </c>
      <c r="BC197" s="126">
        <v>1.5</v>
      </c>
      <c r="BD197" s="126">
        <v>1.5</v>
      </c>
      <c r="BE197" s="126">
        <v>1.5</v>
      </c>
      <c r="BF197" s="127">
        <v>1.5</v>
      </c>
      <c r="BG197" s="128">
        <v>1.5</v>
      </c>
    </row>
    <row r="198" spans="1:59" ht="63" customHeight="1" x14ac:dyDescent="0.25">
      <c r="A198" s="48"/>
      <c r="B198" s="48"/>
      <c r="C198" s="114"/>
      <c r="D198" s="210"/>
      <c r="E198" s="77">
        <v>1.74</v>
      </c>
      <c r="F198" s="77"/>
      <c r="G198" s="77"/>
      <c r="H198" s="77"/>
      <c r="I198" s="92">
        <v>1.74</v>
      </c>
      <c r="J198" s="92">
        <v>1.74</v>
      </c>
      <c r="K198" s="92">
        <v>1.74</v>
      </c>
      <c r="L198" s="92">
        <v>1.74</v>
      </c>
      <c r="M198" s="38">
        <f t="shared" si="479"/>
        <v>1.74</v>
      </c>
      <c r="N198" s="38"/>
      <c r="O198" s="38"/>
      <c r="P198" s="38"/>
      <c r="Q198" s="15">
        <f>I198</f>
        <v>1.74</v>
      </c>
      <c r="R198" s="15">
        <f>J198</f>
        <v>1.74</v>
      </c>
      <c r="S198" s="15">
        <f>K198</f>
        <v>1.74</v>
      </c>
      <c r="T198" s="15">
        <f>L198</f>
        <v>1.74</v>
      </c>
      <c r="U198" s="30">
        <f t="shared" si="481"/>
        <v>1.8356999999999999</v>
      </c>
      <c r="V198" s="30"/>
      <c r="W198" s="30"/>
      <c r="X198" s="30"/>
      <c r="Y198" s="7">
        <f t="shared" si="482"/>
        <v>1.8356999999999999</v>
      </c>
      <c r="Z198" s="7">
        <f t="shared" si="483"/>
        <v>1.8356999999999999</v>
      </c>
      <c r="AA198" s="7">
        <f t="shared" si="484"/>
        <v>1.8356999999999999</v>
      </c>
      <c r="AB198" s="7">
        <f t="shared" si="485"/>
        <v>1.8356999999999999</v>
      </c>
      <c r="AC198" s="55"/>
      <c r="AD198" s="56"/>
      <c r="AE198" s="56"/>
      <c r="AF198" s="57"/>
      <c r="AG198" s="59"/>
      <c r="AH198" s="59"/>
      <c r="AI198" s="59"/>
      <c r="AJ198" s="59"/>
      <c r="AK198" s="109">
        <v>105.7</v>
      </c>
      <c r="AL198" s="109">
        <v>106.5</v>
      </c>
      <c r="AM198" s="139"/>
      <c r="AN198" s="140"/>
      <c r="AO198" s="140"/>
      <c r="AP198" s="141"/>
      <c r="AQ198" s="142"/>
      <c r="AR198" s="142"/>
      <c r="AS198" s="142"/>
      <c r="AT198" s="142"/>
      <c r="AU198" s="39"/>
      <c r="AV198" s="40"/>
      <c r="AW198" s="40"/>
      <c r="AX198" s="41"/>
      <c r="AY198" s="129"/>
      <c r="AZ198" s="129"/>
      <c r="BA198" s="125"/>
      <c r="BB198" s="126"/>
      <c r="BC198" s="126"/>
      <c r="BD198" s="126"/>
      <c r="BE198" s="126"/>
      <c r="BF198" s="127"/>
      <c r="BG198" s="128"/>
    </row>
    <row r="199" spans="1:59" ht="90" customHeight="1" x14ac:dyDescent="0.25">
      <c r="A199" s="48" t="s">
        <v>378</v>
      </c>
      <c r="B199" s="48" t="s">
        <v>586</v>
      </c>
      <c r="C199" s="114" t="s">
        <v>379</v>
      </c>
      <c r="D199" s="22" t="s">
        <v>24</v>
      </c>
      <c r="E199" s="77">
        <v>1.55</v>
      </c>
      <c r="F199" s="77"/>
      <c r="G199" s="77"/>
      <c r="H199" s="77"/>
      <c r="I199" s="92">
        <v>1.6</v>
      </c>
      <c r="J199" s="92">
        <v>1.6</v>
      </c>
      <c r="K199" s="92">
        <v>1.6</v>
      </c>
      <c r="L199" s="92">
        <v>1.6</v>
      </c>
      <c r="M199" s="38">
        <f t="shared" si="479"/>
        <v>1.55</v>
      </c>
      <c r="N199" s="38"/>
      <c r="O199" s="38"/>
      <c r="P199" s="38"/>
      <c r="Q199" s="5">
        <v>8.8000000000000007</v>
      </c>
      <c r="R199" s="5">
        <v>8.8000000000000007</v>
      </c>
      <c r="S199" s="5">
        <v>15</v>
      </c>
      <c r="T199" s="15">
        <f>L199</f>
        <v>1.6</v>
      </c>
      <c r="U199" s="30">
        <f t="shared" si="481"/>
        <v>1.6352499999999999</v>
      </c>
      <c r="V199" s="30"/>
      <c r="W199" s="30"/>
      <c r="X199" s="30"/>
      <c r="Y199" s="7">
        <f t="shared" si="482"/>
        <v>9.2840000000000007</v>
      </c>
      <c r="Z199" s="7">
        <f t="shared" si="483"/>
        <v>9.2840000000000007</v>
      </c>
      <c r="AA199" s="7">
        <f t="shared" si="484"/>
        <v>15.824999999999999</v>
      </c>
      <c r="AB199" s="7">
        <f t="shared" si="485"/>
        <v>1.6879999999999999</v>
      </c>
      <c r="AC199" s="30">
        <f t="shared" ref="AC199:AC201" si="524">((ROUND(U199,2))*AK199%)</f>
        <v>1.7334799999999997</v>
      </c>
      <c r="AD199" s="30"/>
      <c r="AE199" s="30"/>
      <c r="AF199" s="30"/>
      <c r="AG199" s="7">
        <f t="shared" ref="AG199:AG201" si="525">((ROUND(Y199,2)*AK199%))</f>
        <v>9.808959999999999</v>
      </c>
      <c r="AH199" s="7">
        <f t="shared" ref="AH199:AH201" si="526">((ROUND(Z199,2))*AK199%)</f>
        <v>9.808959999999999</v>
      </c>
      <c r="AI199" s="7">
        <f t="shared" ref="AI199:AI201" si="527">((ROUND(AA199,2))*AK199%)</f>
        <v>16.732309999999998</v>
      </c>
      <c r="AJ199" s="7">
        <f t="shared" ref="AJ199:AJ201" si="528">((ROUND(AB199,2))*AK199%)</f>
        <v>1.7863299999999998</v>
      </c>
      <c r="AK199" s="109">
        <v>105.7</v>
      </c>
      <c r="AL199" s="109">
        <v>106.5</v>
      </c>
      <c r="AM199" s="60">
        <f t="shared" ref="AM199" si="529">((ROUND(AC199,2))*AL199%)</f>
        <v>1.8424499999999999</v>
      </c>
      <c r="AN199" s="61">
        <f t="shared" ref="AN199" si="530">((ROUND(AD199,2))*AL199%)</f>
        <v>0</v>
      </c>
      <c r="AO199" s="61">
        <f t="shared" ref="AO199" si="531">((ROUND(AE199,2))*AL199%)</f>
        <v>0</v>
      </c>
      <c r="AP199" s="62">
        <f t="shared" ref="AP199" si="532">((ROUND(AF199,2))*AL199%)</f>
        <v>0</v>
      </c>
      <c r="AQ199" s="5">
        <f t="shared" ref="AQ199" si="533">((ROUND(AG199,2))*AL199%)</f>
        <v>10.447649999999999</v>
      </c>
      <c r="AR199" s="5">
        <f t="shared" ref="AR199" si="534">((ROUND(AH199,2))*AL199%)</f>
        <v>10.447649999999999</v>
      </c>
      <c r="AS199" s="5">
        <f t="shared" ref="AS199" si="535">((ROUND(AI199,2))*AL199%)</f>
        <v>17.817450000000001</v>
      </c>
      <c r="AT199" s="5">
        <f t="shared" ref="AT199" si="536">((ROUND(AJ199,2))*AL199%)</f>
        <v>1.90635</v>
      </c>
      <c r="AU199" s="124">
        <v>1.5</v>
      </c>
      <c r="AV199" s="124"/>
      <c r="AW199" s="124"/>
      <c r="AX199" s="124"/>
      <c r="AY199" s="116">
        <v>0.3</v>
      </c>
      <c r="AZ199" s="129">
        <v>1.5</v>
      </c>
      <c r="BA199" s="143">
        <v>1.5</v>
      </c>
      <c r="BB199" s="215"/>
      <c r="BC199" s="215"/>
      <c r="BD199" s="215"/>
      <c r="BE199" s="215"/>
      <c r="BF199" s="127">
        <v>1.5</v>
      </c>
      <c r="BG199" s="128">
        <v>1.5</v>
      </c>
    </row>
    <row r="200" spans="1:59" ht="78.75" customHeight="1" x14ac:dyDescent="0.25">
      <c r="A200" s="48"/>
      <c r="B200" s="48"/>
      <c r="C200" s="114"/>
      <c r="D200" s="22" t="s">
        <v>25</v>
      </c>
      <c r="E200" s="77">
        <v>231.39</v>
      </c>
      <c r="F200" s="77"/>
      <c r="G200" s="77"/>
      <c r="H200" s="77"/>
      <c r="I200" s="92">
        <v>231.39</v>
      </c>
      <c r="J200" s="92">
        <v>231.39</v>
      </c>
      <c r="K200" s="92">
        <v>231.39</v>
      </c>
      <c r="L200" s="92">
        <v>231.39</v>
      </c>
      <c r="M200" s="131">
        <v>1.5</v>
      </c>
      <c r="N200" s="131"/>
      <c r="O200" s="131"/>
      <c r="P200" s="131"/>
      <c r="Q200" s="5">
        <v>1.5</v>
      </c>
      <c r="R200" s="5">
        <v>1.5</v>
      </c>
      <c r="S200" s="5">
        <v>1.5</v>
      </c>
      <c r="T200" s="5">
        <v>1.5</v>
      </c>
      <c r="U200" s="30">
        <f t="shared" si="481"/>
        <v>1.5825</v>
      </c>
      <c r="V200" s="30"/>
      <c r="W200" s="30"/>
      <c r="X200" s="30"/>
      <c r="Y200" s="7">
        <f t="shared" si="482"/>
        <v>1.5825</v>
      </c>
      <c r="Z200" s="7">
        <f t="shared" si="483"/>
        <v>1.5825</v>
      </c>
      <c r="AA200" s="7">
        <f t="shared" si="484"/>
        <v>1.5825</v>
      </c>
      <c r="AB200" s="7">
        <f t="shared" si="485"/>
        <v>1.5825</v>
      </c>
      <c r="AC200" s="30">
        <f t="shared" si="524"/>
        <v>1.6700599999999999</v>
      </c>
      <c r="AD200" s="30"/>
      <c r="AE200" s="30"/>
      <c r="AF200" s="30"/>
      <c r="AG200" s="7">
        <f t="shared" si="525"/>
        <v>1.6700599999999999</v>
      </c>
      <c r="AH200" s="7">
        <f t="shared" si="526"/>
        <v>1.6700599999999999</v>
      </c>
      <c r="AI200" s="7">
        <f t="shared" si="527"/>
        <v>1.6700599999999999</v>
      </c>
      <c r="AJ200" s="7">
        <f t="shared" si="528"/>
        <v>1.6700599999999999</v>
      </c>
      <c r="AK200" s="109">
        <v>105.7</v>
      </c>
      <c r="AL200" s="109">
        <v>106.5</v>
      </c>
      <c r="AM200" s="60">
        <f t="shared" ref="AM200:AM204" si="537">((ROUND(AC200,2))*AL200%)</f>
        <v>1.7785499999999999</v>
      </c>
      <c r="AN200" s="61">
        <f t="shared" ref="AN200:AN204" si="538">((ROUND(AD200,2))*AL200%)</f>
        <v>0</v>
      </c>
      <c r="AO200" s="61">
        <f t="shared" ref="AO200:AO204" si="539">((ROUND(AE200,2))*AL200%)</f>
        <v>0</v>
      </c>
      <c r="AP200" s="62">
        <f t="shared" ref="AP200:AP204" si="540">((ROUND(AF200,2))*AL200%)</f>
        <v>0</v>
      </c>
      <c r="AQ200" s="5">
        <f t="shared" ref="AQ200:AQ204" si="541">((ROUND(AG200,2))*AL200%)</f>
        <v>1.7785499999999999</v>
      </c>
      <c r="AR200" s="5">
        <f t="shared" ref="AR200:AR204" si="542">((ROUND(AH200,2))*AL200%)</f>
        <v>1.7785499999999999</v>
      </c>
      <c r="AS200" s="5">
        <f t="shared" ref="AS200:AS204" si="543">((ROUND(AI200,2))*AL200%)</f>
        <v>1.7785499999999999</v>
      </c>
      <c r="AT200" s="5">
        <f t="shared" ref="AT200:AT204" si="544">((ROUND(AJ200,2))*AL200%)</f>
        <v>1.7785499999999999</v>
      </c>
      <c r="AU200" s="124"/>
      <c r="AV200" s="124"/>
      <c r="AW200" s="124"/>
      <c r="AX200" s="124"/>
      <c r="AY200" s="120"/>
      <c r="AZ200" s="129"/>
      <c r="BA200" s="143"/>
      <c r="BB200" s="106">
        <v>1.5</v>
      </c>
      <c r="BC200" s="106">
        <v>1.5</v>
      </c>
      <c r="BD200" s="106">
        <v>1.5</v>
      </c>
      <c r="BE200" s="106">
        <v>1.5</v>
      </c>
      <c r="BF200" s="127"/>
      <c r="BG200" s="128"/>
    </row>
    <row r="201" spans="1:59" ht="89.25" customHeight="1" x14ac:dyDescent="0.25">
      <c r="A201" s="48" t="s">
        <v>380</v>
      </c>
      <c r="B201" s="48" t="s">
        <v>381</v>
      </c>
      <c r="C201" s="114" t="s">
        <v>382</v>
      </c>
      <c r="D201" s="22" t="s">
        <v>24</v>
      </c>
      <c r="E201" s="77">
        <v>1.78</v>
      </c>
      <c r="F201" s="77"/>
      <c r="G201" s="77"/>
      <c r="H201" s="77"/>
      <c r="I201" s="92">
        <v>2</v>
      </c>
      <c r="J201" s="92">
        <v>8.76</v>
      </c>
      <c r="K201" s="92">
        <v>1.71</v>
      </c>
      <c r="L201" s="92">
        <v>1.71</v>
      </c>
      <c r="M201" s="5">
        <v>3.5</v>
      </c>
      <c r="N201" s="15">
        <v>1.78</v>
      </c>
      <c r="O201" s="15">
        <v>1.78</v>
      </c>
      <c r="P201" s="15">
        <v>1.78</v>
      </c>
      <c r="Q201" s="15">
        <f>I201</f>
        <v>2</v>
      </c>
      <c r="R201" s="15">
        <f>J201</f>
        <v>8.76</v>
      </c>
      <c r="S201" s="15">
        <f>K201</f>
        <v>1.71</v>
      </c>
      <c r="T201" s="15">
        <f>L201</f>
        <v>1.71</v>
      </c>
      <c r="U201" s="30">
        <f t="shared" si="481"/>
        <v>3.6924999999999999</v>
      </c>
      <c r="V201" s="30"/>
      <c r="W201" s="30"/>
      <c r="X201" s="30"/>
      <c r="Y201" s="7">
        <f t="shared" si="482"/>
        <v>2.11</v>
      </c>
      <c r="Z201" s="7">
        <f t="shared" si="483"/>
        <v>9.2417999999999996</v>
      </c>
      <c r="AA201" s="7">
        <f t="shared" si="484"/>
        <v>1.8040499999999999</v>
      </c>
      <c r="AB201" s="7">
        <f t="shared" si="485"/>
        <v>1.8040499999999999</v>
      </c>
      <c r="AC201" s="30">
        <f t="shared" si="524"/>
        <v>3.9003299999999999</v>
      </c>
      <c r="AD201" s="30"/>
      <c r="AE201" s="30"/>
      <c r="AF201" s="30"/>
      <c r="AG201" s="7">
        <f t="shared" si="525"/>
        <v>2.2302699999999995</v>
      </c>
      <c r="AH201" s="7">
        <f t="shared" si="526"/>
        <v>9.7666799999999991</v>
      </c>
      <c r="AI201" s="7">
        <f t="shared" si="527"/>
        <v>1.9025999999999998</v>
      </c>
      <c r="AJ201" s="7">
        <f t="shared" si="528"/>
        <v>1.9025999999999998</v>
      </c>
      <c r="AK201" s="109">
        <v>105.7</v>
      </c>
      <c r="AL201" s="109">
        <v>106.5</v>
      </c>
      <c r="AM201" s="60">
        <f t="shared" si="537"/>
        <v>4.1534999999999993</v>
      </c>
      <c r="AN201" s="61">
        <f t="shared" si="538"/>
        <v>0</v>
      </c>
      <c r="AO201" s="61">
        <f t="shared" si="539"/>
        <v>0</v>
      </c>
      <c r="AP201" s="62">
        <f t="shared" si="540"/>
        <v>0</v>
      </c>
      <c r="AQ201" s="5">
        <f t="shared" si="541"/>
        <v>2.3749499999999997</v>
      </c>
      <c r="AR201" s="5">
        <f t="shared" si="542"/>
        <v>10.405049999999999</v>
      </c>
      <c r="AS201" s="5">
        <f t="shared" si="543"/>
        <v>2.0234999999999999</v>
      </c>
      <c r="AT201" s="5">
        <f t="shared" si="544"/>
        <v>2.0234999999999999</v>
      </c>
      <c r="AU201" s="124">
        <v>1.5</v>
      </c>
      <c r="AV201" s="124"/>
      <c r="AW201" s="124"/>
      <c r="AX201" s="124"/>
      <c r="AY201" s="129">
        <v>1.5</v>
      </c>
      <c r="AZ201" s="129">
        <v>1.5</v>
      </c>
      <c r="BA201" s="143">
        <v>1.5</v>
      </c>
      <c r="BB201" s="106"/>
      <c r="BC201" s="106"/>
      <c r="BD201" s="106"/>
      <c r="BE201" s="106"/>
      <c r="BF201" s="127">
        <v>1.5</v>
      </c>
      <c r="BG201" s="106"/>
    </row>
    <row r="202" spans="1:59" ht="89.25" customHeight="1" x14ac:dyDescent="0.25">
      <c r="A202" s="48"/>
      <c r="B202" s="48"/>
      <c r="C202" s="114"/>
      <c r="D202" s="22" t="s">
        <v>25</v>
      </c>
      <c r="E202" s="77">
        <v>14.13</v>
      </c>
      <c r="F202" s="77"/>
      <c r="G202" s="77"/>
      <c r="H202" s="77"/>
      <c r="I202" s="92">
        <v>14.13</v>
      </c>
      <c r="J202" s="92">
        <v>12.29</v>
      </c>
      <c r="K202" s="92">
        <v>14.13</v>
      </c>
      <c r="L202" s="92">
        <v>14.13</v>
      </c>
      <c r="M202" s="38">
        <f t="shared" ref="M202:M207" si="545">E202</f>
        <v>14.13</v>
      </c>
      <c r="N202" s="38"/>
      <c r="O202" s="38"/>
      <c r="P202" s="38"/>
      <c r="Q202" s="15">
        <f t="shared" ref="Q202:Q207" si="546">I202</f>
        <v>14.13</v>
      </c>
      <c r="R202" s="5">
        <v>1.5</v>
      </c>
      <c r="S202" s="15">
        <f t="shared" ref="S202:T207" si="547">K202</f>
        <v>14.13</v>
      </c>
      <c r="T202" s="15">
        <f t="shared" si="547"/>
        <v>14.13</v>
      </c>
      <c r="U202" s="30">
        <f t="shared" si="481"/>
        <v>14.90715</v>
      </c>
      <c r="V202" s="30"/>
      <c r="W202" s="30"/>
      <c r="X202" s="30"/>
      <c r="Y202" s="7">
        <f t="shared" si="482"/>
        <v>14.90715</v>
      </c>
      <c r="Z202" s="7">
        <f t="shared" si="483"/>
        <v>1.5825</v>
      </c>
      <c r="AA202" s="7">
        <f t="shared" si="484"/>
        <v>14.90715</v>
      </c>
      <c r="AB202" s="7">
        <f t="shared" si="485"/>
        <v>14.90715</v>
      </c>
      <c r="AC202" s="30">
        <f t="shared" ref="AC202" si="548">((ROUND(U202,2))*AK202%)</f>
        <v>15.759869999999999</v>
      </c>
      <c r="AD202" s="30"/>
      <c r="AE202" s="30"/>
      <c r="AF202" s="30"/>
      <c r="AG202" s="7">
        <f>((ROUND(Y202,2)*AK202%))</f>
        <v>15.759869999999999</v>
      </c>
      <c r="AH202" s="7">
        <f>((ROUND(Z202,2))*AK202%)</f>
        <v>1.6700599999999999</v>
      </c>
      <c r="AI202" s="7">
        <f>((ROUND(AA202,2))*AK202%)</f>
        <v>15.759869999999999</v>
      </c>
      <c r="AJ202" s="7">
        <f>((ROUND(AB202,2))*AK202%)</f>
        <v>15.759869999999999</v>
      </c>
      <c r="AK202" s="109">
        <v>105.7</v>
      </c>
      <c r="AL202" s="109">
        <v>106.5</v>
      </c>
      <c r="AM202" s="60">
        <f t="shared" si="537"/>
        <v>16.784399999999998</v>
      </c>
      <c r="AN202" s="61">
        <f t="shared" si="538"/>
        <v>0</v>
      </c>
      <c r="AO202" s="61">
        <f t="shared" si="539"/>
        <v>0</v>
      </c>
      <c r="AP202" s="62">
        <f t="shared" si="540"/>
        <v>0</v>
      </c>
      <c r="AQ202" s="5">
        <f t="shared" si="541"/>
        <v>16.784399999999998</v>
      </c>
      <c r="AR202" s="5">
        <f t="shared" si="542"/>
        <v>1.7785499999999999</v>
      </c>
      <c r="AS202" s="5">
        <f t="shared" si="543"/>
        <v>16.784399999999998</v>
      </c>
      <c r="AT202" s="5">
        <f t="shared" si="544"/>
        <v>16.784399999999998</v>
      </c>
      <c r="AU202" s="124"/>
      <c r="AV202" s="124"/>
      <c r="AW202" s="124"/>
      <c r="AX202" s="124"/>
      <c r="AY202" s="129"/>
      <c r="AZ202" s="129"/>
      <c r="BA202" s="143"/>
      <c r="BB202" s="106">
        <v>1.5</v>
      </c>
      <c r="BC202" s="106">
        <v>1.5</v>
      </c>
      <c r="BD202" s="106">
        <v>1.5</v>
      </c>
      <c r="BE202" s="106">
        <v>1.5</v>
      </c>
      <c r="BF202" s="127"/>
      <c r="BG202" s="190">
        <v>1.5</v>
      </c>
    </row>
    <row r="203" spans="1:59" ht="18.75" customHeight="1" x14ac:dyDescent="0.25">
      <c r="A203" s="48" t="s">
        <v>383</v>
      </c>
      <c r="B203" s="48" t="s">
        <v>384</v>
      </c>
      <c r="C203" s="114" t="s">
        <v>385</v>
      </c>
      <c r="D203" s="22" t="s">
        <v>24</v>
      </c>
      <c r="E203" s="77">
        <v>1.78</v>
      </c>
      <c r="F203" s="77"/>
      <c r="G203" s="77"/>
      <c r="H203" s="77"/>
      <c r="I203" s="92">
        <v>2</v>
      </c>
      <c r="J203" s="92">
        <v>8.76</v>
      </c>
      <c r="K203" s="92">
        <v>1.71</v>
      </c>
      <c r="L203" s="92">
        <v>1.71</v>
      </c>
      <c r="M203" s="38">
        <f t="shared" si="545"/>
        <v>1.78</v>
      </c>
      <c r="N203" s="38"/>
      <c r="O203" s="38"/>
      <c r="P203" s="38"/>
      <c r="Q203" s="15">
        <f t="shared" si="546"/>
        <v>2</v>
      </c>
      <c r="R203" s="15">
        <f>J203</f>
        <v>8.76</v>
      </c>
      <c r="S203" s="15">
        <f t="shared" si="547"/>
        <v>1.71</v>
      </c>
      <c r="T203" s="15">
        <f t="shared" si="547"/>
        <v>1.71</v>
      </c>
      <c r="U203" s="30">
        <f t="shared" si="481"/>
        <v>1.8778999999999999</v>
      </c>
      <c r="V203" s="30"/>
      <c r="W203" s="30"/>
      <c r="X203" s="30"/>
      <c r="Y203" s="7">
        <f t="shared" si="482"/>
        <v>2.11</v>
      </c>
      <c r="Z203" s="7">
        <f t="shared" si="483"/>
        <v>9.2417999999999996</v>
      </c>
      <c r="AA203" s="7">
        <f t="shared" si="484"/>
        <v>1.8040499999999999</v>
      </c>
      <c r="AB203" s="7">
        <f t="shared" si="485"/>
        <v>1.8040499999999999</v>
      </c>
      <c r="AC203" s="30">
        <f t="shared" ref="AC203:AC204" si="549">((ROUND(U203,2))*AK203%)</f>
        <v>1.9871599999999998</v>
      </c>
      <c r="AD203" s="30"/>
      <c r="AE203" s="30"/>
      <c r="AF203" s="30"/>
      <c r="AG203" s="7">
        <f t="shared" ref="AG203:AG206" si="550">((ROUND(Y203,2)*AK203%))</f>
        <v>2.2302699999999995</v>
      </c>
      <c r="AH203" s="7">
        <f t="shared" ref="AH203:AH206" si="551">((ROUND(Z203,2))*AK203%)</f>
        <v>9.7666799999999991</v>
      </c>
      <c r="AI203" s="7">
        <f t="shared" ref="AI203:AI206" si="552">((ROUND(AA203,2))*AK203%)</f>
        <v>1.9025999999999998</v>
      </c>
      <c r="AJ203" s="7">
        <f t="shared" ref="AJ203:AJ206" si="553">((ROUND(AB203,2))*AK203%)</f>
        <v>1.9025999999999998</v>
      </c>
      <c r="AK203" s="109">
        <v>105.7</v>
      </c>
      <c r="AL203" s="109">
        <v>106.5</v>
      </c>
      <c r="AM203" s="60">
        <f t="shared" si="537"/>
        <v>2.1193499999999998</v>
      </c>
      <c r="AN203" s="61">
        <f t="shared" si="538"/>
        <v>0</v>
      </c>
      <c r="AO203" s="61">
        <f t="shared" si="539"/>
        <v>0</v>
      </c>
      <c r="AP203" s="62">
        <f t="shared" si="540"/>
        <v>0</v>
      </c>
      <c r="AQ203" s="5">
        <f t="shared" si="541"/>
        <v>2.3749499999999997</v>
      </c>
      <c r="AR203" s="5">
        <f t="shared" si="542"/>
        <v>10.405049999999999</v>
      </c>
      <c r="AS203" s="5">
        <f t="shared" si="543"/>
        <v>2.0234999999999999</v>
      </c>
      <c r="AT203" s="5">
        <f t="shared" si="544"/>
        <v>2.0234999999999999</v>
      </c>
      <c r="AU203" s="124">
        <v>1.5</v>
      </c>
      <c r="AV203" s="124"/>
      <c r="AW203" s="124"/>
      <c r="AX203" s="124"/>
      <c r="AY203" s="129" t="s">
        <v>30</v>
      </c>
      <c r="AZ203" s="129" t="s">
        <v>30</v>
      </c>
      <c r="BA203" s="125">
        <v>1.5</v>
      </c>
      <c r="BB203" s="126">
        <v>1.5</v>
      </c>
      <c r="BC203" s="126">
        <v>1.5</v>
      </c>
      <c r="BD203" s="126">
        <v>1.5</v>
      </c>
      <c r="BE203" s="113">
        <v>1.5</v>
      </c>
      <c r="BF203" s="127">
        <v>1.5</v>
      </c>
      <c r="BG203" s="126">
        <v>1.5</v>
      </c>
    </row>
    <row r="204" spans="1:59" ht="27" customHeight="1" x14ac:dyDescent="0.25">
      <c r="A204" s="48"/>
      <c r="B204" s="48"/>
      <c r="C204" s="114"/>
      <c r="D204" s="22" t="s">
        <v>25</v>
      </c>
      <c r="E204" s="77">
        <v>14.13</v>
      </c>
      <c r="F204" s="77"/>
      <c r="G204" s="77"/>
      <c r="H204" s="77"/>
      <c r="I204" s="92">
        <v>14.13</v>
      </c>
      <c r="J204" s="92">
        <v>12.29</v>
      </c>
      <c r="K204" s="92">
        <v>14.13</v>
      </c>
      <c r="L204" s="92">
        <v>14.13</v>
      </c>
      <c r="M204" s="38">
        <f t="shared" si="545"/>
        <v>14.13</v>
      </c>
      <c r="N204" s="38"/>
      <c r="O204" s="38"/>
      <c r="P204" s="38"/>
      <c r="Q204" s="15">
        <f t="shared" si="546"/>
        <v>14.13</v>
      </c>
      <c r="R204" s="15">
        <f>J204</f>
        <v>12.29</v>
      </c>
      <c r="S204" s="15">
        <f t="shared" si="547"/>
        <v>14.13</v>
      </c>
      <c r="T204" s="15">
        <f t="shared" si="547"/>
        <v>14.13</v>
      </c>
      <c r="U204" s="30">
        <f t="shared" si="481"/>
        <v>14.90715</v>
      </c>
      <c r="V204" s="30"/>
      <c r="W204" s="30"/>
      <c r="X204" s="30"/>
      <c r="Y204" s="7">
        <f t="shared" si="482"/>
        <v>14.90715</v>
      </c>
      <c r="Z204" s="7">
        <f t="shared" si="483"/>
        <v>12.965949999999998</v>
      </c>
      <c r="AA204" s="7">
        <f t="shared" si="484"/>
        <v>14.90715</v>
      </c>
      <c r="AB204" s="7">
        <f t="shared" si="485"/>
        <v>14.90715</v>
      </c>
      <c r="AC204" s="30">
        <f t="shared" si="549"/>
        <v>15.759869999999999</v>
      </c>
      <c r="AD204" s="30"/>
      <c r="AE204" s="30"/>
      <c r="AF204" s="30"/>
      <c r="AG204" s="7">
        <f t="shared" si="550"/>
        <v>15.759869999999999</v>
      </c>
      <c r="AH204" s="7">
        <f t="shared" si="551"/>
        <v>13.709289999999999</v>
      </c>
      <c r="AI204" s="7">
        <f t="shared" si="552"/>
        <v>15.759869999999999</v>
      </c>
      <c r="AJ204" s="7">
        <f t="shared" si="553"/>
        <v>15.759869999999999</v>
      </c>
      <c r="AK204" s="109">
        <v>105.7</v>
      </c>
      <c r="AL204" s="109">
        <v>106.5</v>
      </c>
      <c r="AM204" s="60">
        <f t="shared" si="537"/>
        <v>16.784399999999998</v>
      </c>
      <c r="AN204" s="61">
        <f t="shared" si="538"/>
        <v>0</v>
      </c>
      <c r="AO204" s="61">
        <f t="shared" si="539"/>
        <v>0</v>
      </c>
      <c r="AP204" s="62">
        <f t="shared" si="540"/>
        <v>0</v>
      </c>
      <c r="AQ204" s="5">
        <f t="shared" si="541"/>
        <v>16.784399999999998</v>
      </c>
      <c r="AR204" s="5">
        <f t="shared" si="542"/>
        <v>14.601150000000001</v>
      </c>
      <c r="AS204" s="5">
        <f t="shared" si="543"/>
        <v>16.784399999999998</v>
      </c>
      <c r="AT204" s="5">
        <f t="shared" si="544"/>
        <v>16.784399999999998</v>
      </c>
      <c r="AU204" s="124"/>
      <c r="AV204" s="124"/>
      <c r="AW204" s="124"/>
      <c r="AX204" s="124"/>
      <c r="AY204" s="129"/>
      <c r="AZ204" s="129"/>
      <c r="BA204" s="125"/>
      <c r="BB204" s="126"/>
      <c r="BC204" s="126"/>
      <c r="BD204" s="126"/>
      <c r="BE204" s="119"/>
      <c r="BF204" s="127"/>
      <c r="BG204" s="126"/>
    </row>
    <row r="205" spans="1:59" ht="167.25" customHeight="1" x14ac:dyDescent="0.25">
      <c r="A205" s="19" t="s">
        <v>386</v>
      </c>
      <c r="B205" s="19" t="s">
        <v>387</v>
      </c>
      <c r="C205" s="22" t="s">
        <v>388</v>
      </c>
      <c r="D205" s="22" t="s">
        <v>25</v>
      </c>
      <c r="E205" s="77">
        <v>1.65</v>
      </c>
      <c r="F205" s="77"/>
      <c r="G205" s="77"/>
      <c r="H205" s="77"/>
      <c r="I205" s="92">
        <v>1.65</v>
      </c>
      <c r="J205" s="92">
        <v>1.65</v>
      </c>
      <c r="K205" s="92">
        <v>1.65</v>
      </c>
      <c r="L205" s="92">
        <v>1.65</v>
      </c>
      <c r="M205" s="38">
        <f t="shared" si="545"/>
        <v>1.65</v>
      </c>
      <c r="N205" s="38"/>
      <c r="O205" s="38"/>
      <c r="P205" s="38"/>
      <c r="Q205" s="15">
        <f t="shared" si="546"/>
        <v>1.65</v>
      </c>
      <c r="R205" s="15">
        <f>J205</f>
        <v>1.65</v>
      </c>
      <c r="S205" s="15">
        <f t="shared" si="547"/>
        <v>1.65</v>
      </c>
      <c r="T205" s="15">
        <f t="shared" si="547"/>
        <v>1.65</v>
      </c>
      <c r="U205" s="30">
        <f t="shared" si="481"/>
        <v>1.7407499999999998</v>
      </c>
      <c r="V205" s="30"/>
      <c r="W205" s="30"/>
      <c r="X205" s="30"/>
      <c r="Y205" s="7">
        <f t="shared" si="482"/>
        <v>1.7407499999999998</v>
      </c>
      <c r="Z205" s="7">
        <f t="shared" si="483"/>
        <v>1.7407499999999998</v>
      </c>
      <c r="AA205" s="7">
        <f t="shared" si="484"/>
        <v>1.7407499999999998</v>
      </c>
      <c r="AB205" s="7">
        <f t="shared" si="485"/>
        <v>1.7407499999999998</v>
      </c>
      <c r="AC205" s="30" t="s">
        <v>30</v>
      </c>
      <c r="AD205" s="30"/>
      <c r="AE205" s="30"/>
      <c r="AF205" s="30"/>
      <c r="AG205" s="7" t="s">
        <v>30</v>
      </c>
      <c r="AH205" s="7" t="s">
        <v>30</v>
      </c>
      <c r="AI205" s="7" t="s">
        <v>30</v>
      </c>
      <c r="AJ205" s="7" t="s">
        <v>30</v>
      </c>
      <c r="AK205" s="109">
        <v>105.7</v>
      </c>
      <c r="AL205" s="109">
        <v>106.5</v>
      </c>
      <c r="AM205" s="5" t="s">
        <v>30</v>
      </c>
      <c r="AN205" s="5" t="s">
        <v>30</v>
      </c>
      <c r="AO205" s="5" t="s">
        <v>30</v>
      </c>
      <c r="AP205" s="5" t="s">
        <v>30</v>
      </c>
      <c r="AQ205" s="5" t="s">
        <v>30</v>
      </c>
      <c r="AR205" s="5" t="s">
        <v>30</v>
      </c>
      <c r="AS205" s="5" t="s">
        <v>30</v>
      </c>
      <c r="AT205" s="5" t="s">
        <v>30</v>
      </c>
      <c r="AU205" s="110">
        <v>1.5</v>
      </c>
      <c r="AV205" s="111"/>
      <c r="AW205" s="111"/>
      <c r="AX205" s="112"/>
      <c r="AY205" s="188" t="s">
        <v>30</v>
      </c>
      <c r="AZ205" s="188">
        <v>1.5</v>
      </c>
      <c r="BA205" s="196">
        <v>1.5</v>
      </c>
      <c r="BB205" s="215"/>
      <c r="BC205" s="215"/>
      <c r="BD205" s="215"/>
      <c r="BE205" s="106"/>
      <c r="BF205" s="167">
        <v>1.5</v>
      </c>
      <c r="BG205" s="215"/>
    </row>
    <row r="206" spans="1:59" ht="101.25" customHeight="1" x14ac:dyDescent="0.25">
      <c r="A206" s="19" t="s">
        <v>389</v>
      </c>
      <c r="B206" s="19" t="s">
        <v>390</v>
      </c>
      <c r="C206" s="22" t="s">
        <v>391</v>
      </c>
      <c r="D206" s="22" t="s">
        <v>25</v>
      </c>
      <c r="E206" s="77">
        <v>14.13</v>
      </c>
      <c r="F206" s="77"/>
      <c r="G206" s="77"/>
      <c r="H206" s="77"/>
      <c r="I206" s="92">
        <v>14.13</v>
      </c>
      <c r="J206" s="92">
        <v>12.29</v>
      </c>
      <c r="K206" s="92">
        <v>14.13</v>
      </c>
      <c r="L206" s="92">
        <v>14.13</v>
      </c>
      <c r="M206" s="38">
        <f t="shared" si="545"/>
        <v>14.13</v>
      </c>
      <c r="N206" s="38"/>
      <c r="O206" s="38"/>
      <c r="P206" s="38"/>
      <c r="Q206" s="15">
        <f t="shared" si="546"/>
        <v>14.13</v>
      </c>
      <c r="R206" s="15">
        <f>J206</f>
        <v>12.29</v>
      </c>
      <c r="S206" s="15">
        <f t="shared" si="547"/>
        <v>14.13</v>
      </c>
      <c r="T206" s="15">
        <f t="shared" si="547"/>
        <v>14.13</v>
      </c>
      <c r="U206" s="30">
        <f t="shared" si="481"/>
        <v>14.90715</v>
      </c>
      <c r="V206" s="30"/>
      <c r="W206" s="30"/>
      <c r="X206" s="30"/>
      <c r="Y206" s="7">
        <f t="shared" si="482"/>
        <v>14.90715</v>
      </c>
      <c r="Z206" s="7">
        <f t="shared" si="483"/>
        <v>12.965949999999998</v>
      </c>
      <c r="AA206" s="7">
        <f t="shared" si="484"/>
        <v>14.90715</v>
      </c>
      <c r="AB206" s="7">
        <f t="shared" si="485"/>
        <v>14.90715</v>
      </c>
      <c r="AC206" s="30">
        <f>((ROUND(U206,2))*AK206%)</f>
        <v>15.759869999999999</v>
      </c>
      <c r="AD206" s="30"/>
      <c r="AE206" s="30"/>
      <c r="AF206" s="30"/>
      <c r="AG206" s="7">
        <f t="shared" si="550"/>
        <v>15.759869999999999</v>
      </c>
      <c r="AH206" s="7">
        <f t="shared" si="551"/>
        <v>13.709289999999999</v>
      </c>
      <c r="AI206" s="7">
        <f t="shared" si="552"/>
        <v>15.759869999999999</v>
      </c>
      <c r="AJ206" s="7">
        <f t="shared" si="553"/>
        <v>15.759869999999999</v>
      </c>
      <c r="AK206" s="109">
        <v>105.7</v>
      </c>
      <c r="AL206" s="109">
        <v>106.5</v>
      </c>
      <c r="AM206" s="60">
        <f t="shared" ref="AM206:AM207" si="554">((ROUND(AC206,2))*AL206%)</f>
        <v>16.784399999999998</v>
      </c>
      <c r="AN206" s="61">
        <f t="shared" ref="AN206:AN207" si="555">((ROUND(AD206,2))*AL206%)</f>
        <v>0</v>
      </c>
      <c r="AO206" s="61">
        <f t="shared" ref="AO206:AO207" si="556">((ROUND(AE206,2))*AL206%)</f>
        <v>0</v>
      </c>
      <c r="AP206" s="62">
        <f t="shared" ref="AP206:AP207" si="557">((ROUND(AF206,2))*AL206%)</f>
        <v>0</v>
      </c>
      <c r="AQ206" s="5">
        <f t="shared" ref="AQ206:AQ207" si="558">((ROUND(AG206,2))*AL206%)</f>
        <v>16.784399999999998</v>
      </c>
      <c r="AR206" s="5">
        <f t="shared" ref="AR206:AR207" si="559">((ROUND(AH206,2))*AL206%)</f>
        <v>14.601150000000001</v>
      </c>
      <c r="AS206" s="5">
        <f t="shared" ref="AS206:AS207" si="560">((ROUND(AI206,2))*AL206%)</f>
        <v>16.784399999999998</v>
      </c>
      <c r="AT206" s="5">
        <f t="shared" ref="AT206:AT207" si="561">((ROUND(AJ206,2))*AL206%)</f>
        <v>16.784399999999998</v>
      </c>
      <c r="AU206" s="124">
        <v>1.5</v>
      </c>
      <c r="AV206" s="124"/>
      <c r="AW206" s="124"/>
      <c r="AX206" s="124"/>
      <c r="AY206" s="4" t="s">
        <v>30</v>
      </c>
      <c r="AZ206" s="4">
        <v>1.5</v>
      </c>
      <c r="BA206" s="211">
        <v>1.5</v>
      </c>
      <c r="BB206" s="106">
        <v>1.5</v>
      </c>
      <c r="BC206" s="106">
        <v>1.5</v>
      </c>
      <c r="BD206" s="106">
        <v>1.5</v>
      </c>
      <c r="BE206" s="106">
        <v>1.5</v>
      </c>
      <c r="BF206" s="107">
        <v>1.5</v>
      </c>
      <c r="BG206" s="106">
        <v>1.5</v>
      </c>
    </row>
    <row r="207" spans="1:59" ht="36.75" customHeight="1" x14ac:dyDescent="0.25">
      <c r="A207" s="19" t="s">
        <v>392</v>
      </c>
      <c r="B207" s="19" t="s">
        <v>393</v>
      </c>
      <c r="C207" s="22" t="s">
        <v>394</v>
      </c>
      <c r="D207" s="22" t="s">
        <v>25</v>
      </c>
      <c r="E207" s="77">
        <v>14.13</v>
      </c>
      <c r="F207" s="77"/>
      <c r="G207" s="77"/>
      <c r="H207" s="77"/>
      <c r="I207" s="92">
        <v>14.13</v>
      </c>
      <c r="J207" s="92">
        <v>12.29</v>
      </c>
      <c r="K207" s="92">
        <v>14.13</v>
      </c>
      <c r="L207" s="92">
        <v>14.13</v>
      </c>
      <c r="M207" s="38">
        <f t="shared" si="545"/>
        <v>14.13</v>
      </c>
      <c r="N207" s="38"/>
      <c r="O207" s="38"/>
      <c r="P207" s="38"/>
      <c r="Q207" s="15">
        <f t="shared" si="546"/>
        <v>14.13</v>
      </c>
      <c r="R207" s="15">
        <f>J207</f>
        <v>12.29</v>
      </c>
      <c r="S207" s="15">
        <f t="shared" si="547"/>
        <v>14.13</v>
      </c>
      <c r="T207" s="15">
        <f t="shared" si="547"/>
        <v>14.13</v>
      </c>
      <c r="U207" s="30">
        <f t="shared" si="481"/>
        <v>14.90715</v>
      </c>
      <c r="V207" s="30"/>
      <c r="W207" s="30"/>
      <c r="X207" s="30"/>
      <c r="Y207" s="7">
        <f t="shared" si="482"/>
        <v>14.90715</v>
      </c>
      <c r="Z207" s="7">
        <f t="shared" si="483"/>
        <v>12.965949999999998</v>
      </c>
      <c r="AA207" s="7">
        <f t="shared" si="484"/>
        <v>14.90715</v>
      </c>
      <c r="AB207" s="7">
        <f t="shared" si="485"/>
        <v>14.90715</v>
      </c>
      <c r="AC207" s="30">
        <f>((ROUND(U207,2))*AK207%)</f>
        <v>15.759869999999999</v>
      </c>
      <c r="AD207" s="30"/>
      <c r="AE207" s="30"/>
      <c r="AF207" s="30"/>
      <c r="AG207" s="7">
        <f>((ROUND(Y207,2)*AK207%))</f>
        <v>15.759869999999999</v>
      </c>
      <c r="AH207" s="7">
        <f t="shared" ref="AH207" si="562">((ROUND(Z207,2))*AK207%)</f>
        <v>13.709289999999999</v>
      </c>
      <c r="AI207" s="7">
        <f>((ROUND(AA207,2))*AK207%)</f>
        <v>15.759869999999999</v>
      </c>
      <c r="AJ207" s="7">
        <f>((ROUND(AB207,2))*AK207%)</f>
        <v>15.759869999999999</v>
      </c>
      <c r="AK207" s="109">
        <v>105.7</v>
      </c>
      <c r="AL207" s="109">
        <v>106.5</v>
      </c>
      <c r="AM207" s="60">
        <f t="shared" si="554"/>
        <v>16.784399999999998</v>
      </c>
      <c r="AN207" s="61">
        <f t="shared" si="555"/>
        <v>0</v>
      </c>
      <c r="AO207" s="61">
        <f t="shared" si="556"/>
        <v>0</v>
      </c>
      <c r="AP207" s="62">
        <f t="shared" si="557"/>
        <v>0</v>
      </c>
      <c r="AQ207" s="5">
        <f t="shared" si="558"/>
        <v>16.784399999999998</v>
      </c>
      <c r="AR207" s="5">
        <f t="shared" si="559"/>
        <v>14.601150000000001</v>
      </c>
      <c r="AS207" s="5">
        <f t="shared" si="560"/>
        <v>16.784399999999998</v>
      </c>
      <c r="AT207" s="5">
        <f t="shared" si="561"/>
        <v>16.784399999999998</v>
      </c>
      <c r="AU207" s="110">
        <v>1.5</v>
      </c>
      <c r="AV207" s="111"/>
      <c r="AW207" s="111"/>
      <c r="AX207" s="112"/>
      <c r="AY207" s="188" t="s">
        <v>30</v>
      </c>
      <c r="AZ207" s="188" t="s">
        <v>30</v>
      </c>
      <c r="BA207" s="105">
        <v>1.5</v>
      </c>
      <c r="BB207" s="106"/>
      <c r="BC207" s="106"/>
      <c r="BD207" s="106"/>
      <c r="BE207" s="106"/>
      <c r="BF207" s="167">
        <v>1.5</v>
      </c>
      <c r="BG207" s="106"/>
    </row>
    <row r="208" spans="1:59" ht="87" customHeight="1" x14ac:dyDescent="0.25">
      <c r="A208" s="19" t="s">
        <v>395</v>
      </c>
      <c r="B208" s="19" t="s">
        <v>587</v>
      </c>
      <c r="C208" s="22" t="s">
        <v>396</v>
      </c>
      <c r="D208" s="22" t="s">
        <v>30</v>
      </c>
      <c r="E208" s="92" t="s">
        <v>30</v>
      </c>
      <c r="F208" s="92" t="s">
        <v>30</v>
      </c>
      <c r="G208" s="92" t="s">
        <v>30</v>
      </c>
      <c r="H208" s="92" t="s">
        <v>30</v>
      </c>
      <c r="I208" s="92" t="s">
        <v>30</v>
      </c>
      <c r="J208" s="92" t="s">
        <v>30</v>
      </c>
      <c r="K208" s="92" t="s">
        <v>30</v>
      </c>
      <c r="L208" s="92" t="s">
        <v>30</v>
      </c>
      <c r="M208" s="22" t="s">
        <v>30</v>
      </c>
      <c r="N208" s="22" t="s">
        <v>30</v>
      </c>
      <c r="O208" s="22" t="s">
        <v>30</v>
      </c>
      <c r="P208" s="22" t="s">
        <v>30</v>
      </c>
      <c r="Q208" s="22" t="s">
        <v>30</v>
      </c>
      <c r="R208" s="22" t="s">
        <v>30</v>
      </c>
      <c r="S208" s="22" t="s">
        <v>30</v>
      </c>
      <c r="T208" s="22" t="s">
        <v>30</v>
      </c>
      <c r="U208" s="14" t="s">
        <v>30</v>
      </c>
      <c r="V208" s="14" t="s">
        <v>30</v>
      </c>
      <c r="W208" s="14" t="s">
        <v>30</v>
      </c>
      <c r="X208" s="14" t="s">
        <v>30</v>
      </c>
      <c r="Y208" s="14" t="s">
        <v>30</v>
      </c>
      <c r="Z208" s="14" t="s">
        <v>30</v>
      </c>
      <c r="AA208" s="14" t="s">
        <v>30</v>
      </c>
      <c r="AB208" s="14" t="s">
        <v>30</v>
      </c>
      <c r="AC208" s="14" t="s">
        <v>30</v>
      </c>
      <c r="AD208" s="14" t="s">
        <v>30</v>
      </c>
      <c r="AE208" s="14" t="s">
        <v>30</v>
      </c>
      <c r="AF208" s="14" t="s">
        <v>30</v>
      </c>
      <c r="AG208" s="14" t="s">
        <v>30</v>
      </c>
      <c r="AH208" s="14" t="s">
        <v>30</v>
      </c>
      <c r="AI208" s="14" t="s">
        <v>30</v>
      </c>
      <c r="AJ208" s="14" t="s">
        <v>30</v>
      </c>
      <c r="AK208" s="109">
        <v>105.7</v>
      </c>
      <c r="AL208" s="109">
        <v>106.5</v>
      </c>
      <c r="AM208" s="5" t="s">
        <v>30</v>
      </c>
      <c r="AN208" s="5" t="s">
        <v>30</v>
      </c>
      <c r="AO208" s="5" t="s">
        <v>30</v>
      </c>
      <c r="AP208" s="5" t="s">
        <v>30</v>
      </c>
      <c r="AQ208" s="5" t="s">
        <v>30</v>
      </c>
      <c r="AR208" s="5" t="s">
        <v>30</v>
      </c>
      <c r="AS208" s="5" t="s">
        <v>30</v>
      </c>
      <c r="AT208" s="5" t="s">
        <v>30</v>
      </c>
      <c r="AU208" s="124" t="s">
        <v>30</v>
      </c>
      <c r="AV208" s="124"/>
      <c r="AW208" s="124"/>
      <c r="AX208" s="124"/>
      <c r="AY208" s="4" t="s">
        <v>30</v>
      </c>
      <c r="AZ208" s="4" t="s">
        <v>30</v>
      </c>
      <c r="BA208" s="211" t="s">
        <v>30</v>
      </c>
      <c r="BB208" s="113">
        <v>1.5</v>
      </c>
      <c r="BC208" s="113">
        <v>1.5</v>
      </c>
      <c r="BD208" s="113">
        <v>1.5</v>
      </c>
      <c r="BE208" s="113">
        <v>1.5</v>
      </c>
      <c r="BF208" s="107" t="s">
        <v>30</v>
      </c>
      <c r="BG208" s="113">
        <v>1.5</v>
      </c>
    </row>
    <row r="209" spans="1:59" ht="75" customHeight="1" x14ac:dyDescent="0.25">
      <c r="A209" s="19" t="s">
        <v>397</v>
      </c>
      <c r="B209" s="19" t="s">
        <v>588</v>
      </c>
      <c r="C209" s="22" t="s">
        <v>398</v>
      </c>
      <c r="D209" s="22" t="s">
        <v>30</v>
      </c>
      <c r="E209" s="92" t="s">
        <v>30</v>
      </c>
      <c r="F209" s="92" t="s">
        <v>30</v>
      </c>
      <c r="G209" s="92" t="s">
        <v>30</v>
      </c>
      <c r="H209" s="92" t="s">
        <v>30</v>
      </c>
      <c r="I209" s="92" t="s">
        <v>30</v>
      </c>
      <c r="J209" s="92" t="s">
        <v>30</v>
      </c>
      <c r="K209" s="92" t="s">
        <v>30</v>
      </c>
      <c r="L209" s="92" t="s">
        <v>30</v>
      </c>
      <c r="M209" s="22" t="s">
        <v>30</v>
      </c>
      <c r="N209" s="22" t="s">
        <v>30</v>
      </c>
      <c r="O209" s="22" t="s">
        <v>30</v>
      </c>
      <c r="P209" s="22" t="s">
        <v>30</v>
      </c>
      <c r="Q209" s="22" t="s">
        <v>30</v>
      </c>
      <c r="R209" s="22" t="s">
        <v>30</v>
      </c>
      <c r="S209" s="22" t="s">
        <v>30</v>
      </c>
      <c r="T209" s="22" t="s">
        <v>30</v>
      </c>
      <c r="U209" s="14" t="s">
        <v>30</v>
      </c>
      <c r="V209" s="14" t="s">
        <v>30</v>
      </c>
      <c r="W209" s="14" t="s">
        <v>30</v>
      </c>
      <c r="X209" s="14" t="s">
        <v>30</v>
      </c>
      <c r="Y209" s="14" t="s">
        <v>30</v>
      </c>
      <c r="Z209" s="14" t="s">
        <v>30</v>
      </c>
      <c r="AA209" s="14" t="s">
        <v>30</v>
      </c>
      <c r="AB209" s="14" t="s">
        <v>30</v>
      </c>
      <c r="AC209" s="14" t="s">
        <v>30</v>
      </c>
      <c r="AD209" s="14" t="s">
        <v>30</v>
      </c>
      <c r="AE209" s="14" t="s">
        <v>30</v>
      </c>
      <c r="AF209" s="14" t="s">
        <v>30</v>
      </c>
      <c r="AG209" s="14" t="s">
        <v>30</v>
      </c>
      <c r="AH209" s="14" t="s">
        <v>30</v>
      </c>
      <c r="AI209" s="14" t="s">
        <v>30</v>
      </c>
      <c r="AJ209" s="14" t="s">
        <v>30</v>
      </c>
      <c r="AK209" s="109">
        <v>105.7</v>
      </c>
      <c r="AL209" s="109">
        <v>106.5</v>
      </c>
      <c r="AM209" s="5" t="s">
        <v>30</v>
      </c>
      <c r="AN209" s="5" t="s">
        <v>30</v>
      </c>
      <c r="AO209" s="5" t="s">
        <v>30</v>
      </c>
      <c r="AP209" s="5" t="s">
        <v>30</v>
      </c>
      <c r="AQ209" s="5" t="s">
        <v>30</v>
      </c>
      <c r="AR209" s="5" t="s">
        <v>30</v>
      </c>
      <c r="AS209" s="5" t="s">
        <v>30</v>
      </c>
      <c r="AT209" s="5" t="s">
        <v>30</v>
      </c>
      <c r="AU209" s="124" t="s">
        <v>30</v>
      </c>
      <c r="AV209" s="124"/>
      <c r="AW209" s="124"/>
      <c r="AX209" s="124"/>
      <c r="AY209" s="4">
        <v>1.5</v>
      </c>
      <c r="AZ209" s="4">
        <v>1.5</v>
      </c>
      <c r="BA209" s="196">
        <v>1.5</v>
      </c>
      <c r="BB209" s="119"/>
      <c r="BC209" s="119"/>
      <c r="BD209" s="119"/>
      <c r="BE209" s="119"/>
      <c r="BF209" s="107">
        <v>1.5</v>
      </c>
      <c r="BG209" s="119"/>
    </row>
    <row r="210" spans="1:59" ht="15" customHeight="1" x14ac:dyDescent="0.25">
      <c r="A210" s="48" t="s">
        <v>399</v>
      </c>
      <c r="B210" s="48" t="s">
        <v>400</v>
      </c>
      <c r="C210" s="114" t="s">
        <v>401</v>
      </c>
      <c r="D210" s="22" t="s">
        <v>24</v>
      </c>
      <c r="E210" s="77">
        <v>1.55</v>
      </c>
      <c r="F210" s="77"/>
      <c r="G210" s="77"/>
      <c r="H210" s="77"/>
      <c r="I210" s="92">
        <v>1.6</v>
      </c>
      <c r="J210" s="92">
        <v>1.6</v>
      </c>
      <c r="K210" s="92">
        <v>1.6</v>
      </c>
      <c r="L210" s="92">
        <v>1.6</v>
      </c>
      <c r="M210" s="38" t="s">
        <v>30</v>
      </c>
      <c r="N210" s="38"/>
      <c r="O210" s="38"/>
      <c r="P210" s="38"/>
      <c r="Q210" s="15" t="s">
        <v>30</v>
      </c>
      <c r="R210" s="15" t="s">
        <v>30</v>
      </c>
      <c r="S210" s="15" t="s">
        <v>30</v>
      </c>
      <c r="T210" s="15" t="s">
        <v>30</v>
      </c>
      <c r="U210" s="7" t="s">
        <v>30</v>
      </c>
      <c r="V210" s="7" t="s">
        <v>30</v>
      </c>
      <c r="W210" s="7" t="s">
        <v>30</v>
      </c>
      <c r="X210" s="7" t="s">
        <v>30</v>
      </c>
      <c r="Y210" s="7" t="s">
        <v>30</v>
      </c>
      <c r="Z210" s="7" t="s">
        <v>30</v>
      </c>
      <c r="AA210" s="7" t="s">
        <v>30</v>
      </c>
      <c r="AB210" s="7" t="s">
        <v>30</v>
      </c>
      <c r="AC210" s="7" t="s">
        <v>30</v>
      </c>
      <c r="AD210" s="7" t="s">
        <v>30</v>
      </c>
      <c r="AE210" s="7" t="s">
        <v>30</v>
      </c>
      <c r="AF210" s="7" t="s">
        <v>30</v>
      </c>
      <c r="AG210" s="7" t="s">
        <v>30</v>
      </c>
      <c r="AH210" s="7" t="s">
        <v>30</v>
      </c>
      <c r="AI210" s="7" t="s">
        <v>30</v>
      </c>
      <c r="AJ210" s="7" t="s">
        <v>30</v>
      </c>
      <c r="AK210" s="109">
        <v>105.7</v>
      </c>
      <c r="AL210" s="109">
        <v>106.5</v>
      </c>
      <c r="AM210" s="5" t="s">
        <v>30</v>
      </c>
      <c r="AN210" s="5" t="s">
        <v>30</v>
      </c>
      <c r="AO210" s="5" t="s">
        <v>30</v>
      </c>
      <c r="AP210" s="5" t="s">
        <v>30</v>
      </c>
      <c r="AQ210" s="5" t="s">
        <v>30</v>
      </c>
      <c r="AR210" s="5" t="s">
        <v>30</v>
      </c>
      <c r="AS210" s="5" t="s">
        <v>30</v>
      </c>
      <c r="AT210" s="5" t="s">
        <v>30</v>
      </c>
      <c r="AU210" s="32">
        <v>1.5</v>
      </c>
      <c r="AV210" s="33"/>
      <c r="AW210" s="33"/>
      <c r="AX210" s="34"/>
      <c r="AY210" s="116" t="s">
        <v>30</v>
      </c>
      <c r="AZ210" s="116" t="s">
        <v>30</v>
      </c>
      <c r="BA210" s="105">
        <v>1.5</v>
      </c>
      <c r="BB210" s="106">
        <v>1.5</v>
      </c>
      <c r="BC210" s="106">
        <v>1.5</v>
      </c>
      <c r="BD210" s="106">
        <v>1.5</v>
      </c>
      <c r="BE210" s="106">
        <v>1.5</v>
      </c>
      <c r="BF210" s="107">
        <v>1.5</v>
      </c>
      <c r="BG210" s="106">
        <v>1.5</v>
      </c>
    </row>
    <row r="211" spans="1:59" ht="15" customHeight="1" x14ac:dyDescent="0.25">
      <c r="A211" s="48"/>
      <c r="B211" s="48"/>
      <c r="C211" s="114"/>
      <c r="D211" s="22" t="s">
        <v>25</v>
      </c>
      <c r="E211" s="77">
        <v>231.39</v>
      </c>
      <c r="F211" s="77"/>
      <c r="G211" s="77"/>
      <c r="H211" s="77"/>
      <c r="I211" s="92">
        <v>231.39</v>
      </c>
      <c r="J211" s="92">
        <v>1274.72</v>
      </c>
      <c r="K211" s="92">
        <v>231.39</v>
      </c>
      <c r="L211" s="92">
        <v>231.39</v>
      </c>
      <c r="M211" s="38" t="s">
        <v>30</v>
      </c>
      <c r="N211" s="38"/>
      <c r="O211" s="38"/>
      <c r="P211" s="38"/>
      <c r="Q211" s="15" t="s">
        <v>30</v>
      </c>
      <c r="R211" s="15" t="s">
        <v>30</v>
      </c>
      <c r="S211" s="15" t="s">
        <v>30</v>
      </c>
      <c r="T211" s="15" t="s">
        <v>30</v>
      </c>
      <c r="U211" s="7" t="s">
        <v>30</v>
      </c>
      <c r="V211" s="7" t="s">
        <v>30</v>
      </c>
      <c r="W211" s="7" t="s">
        <v>30</v>
      </c>
      <c r="X211" s="7" t="s">
        <v>30</v>
      </c>
      <c r="Y211" s="7" t="s">
        <v>30</v>
      </c>
      <c r="Z211" s="7" t="s">
        <v>30</v>
      </c>
      <c r="AA211" s="7" t="s">
        <v>30</v>
      </c>
      <c r="AB211" s="7" t="s">
        <v>30</v>
      </c>
      <c r="AC211" s="7" t="s">
        <v>30</v>
      </c>
      <c r="AD211" s="7" t="s">
        <v>30</v>
      </c>
      <c r="AE211" s="7" t="s">
        <v>30</v>
      </c>
      <c r="AF211" s="7" t="s">
        <v>30</v>
      </c>
      <c r="AG211" s="7" t="s">
        <v>30</v>
      </c>
      <c r="AH211" s="7" t="s">
        <v>30</v>
      </c>
      <c r="AI211" s="7" t="s">
        <v>30</v>
      </c>
      <c r="AJ211" s="7" t="s">
        <v>30</v>
      </c>
      <c r="AK211" s="109">
        <v>105.7</v>
      </c>
      <c r="AL211" s="109">
        <v>106.5</v>
      </c>
      <c r="AM211" s="5" t="s">
        <v>30</v>
      </c>
      <c r="AN211" s="5" t="s">
        <v>30</v>
      </c>
      <c r="AO211" s="5" t="s">
        <v>30</v>
      </c>
      <c r="AP211" s="5" t="s">
        <v>30</v>
      </c>
      <c r="AQ211" s="5" t="s">
        <v>30</v>
      </c>
      <c r="AR211" s="5" t="s">
        <v>30</v>
      </c>
      <c r="AS211" s="5" t="s">
        <v>30</v>
      </c>
      <c r="AT211" s="5" t="s">
        <v>30</v>
      </c>
      <c r="AU211" s="35"/>
      <c r="AV211" s="36"/>
      <c r="AW211" s="36"/>
      <c r="AX211" s="37"/>
      <c r="AY211" s="120"/>
      <c r="AZ211" s="120"/>
      <c r="BA211" s="105">
        <v>1.5</v>
      </c>
      <c r="BB211" s="106">
        <v>1.5</v>
      </c>
      <c r="BC211" s="106">
        <v>1.5</v>
      </c>
      <c r="BD211" s="106">
        <v>1.5</v>
      </c>
      <c r="BE211" s="106">
        <v>1.5</v>
      </c>
      <c r="BF211" s="107">
        <v>1.5</v>
      </c>
      <c r="BG211" s="106">
        <v>1.5</v>
      </c>
    </row>
    <row r="212" spans="1:59" ht="114" customHeight="1" x14ac:dyDescent="0.25">
      <c r="A212" s="48" t="s">
        <v>402</v>
      </c>
      <c r="B212" s="48" t="s">
        <v>403</v>
      </c>
      <c r="C212" s="114" t="s">
        <v>404</v>
      </c>
      <c r="D212" s="22" t="s">
        <v>24</v>
      </c>
      <c r="E212" s="77">
        <v>1.55</v>
      </c>
      <c r="F212" s="77"/>
      <c r="G212" s="77"/>
      <c r="H212" s="77"/>
      <c r="I212" s="92">
        <v>1.71</v>
      </c>
      <c r="J212" s="92">
        <v>2.27</v>
      </c>
      <c r="K212" s="92">
        <v>1.71</v>
      </c>
      <c r="L212" s="92">
        <v>1.71</v>
      </c>
      <c r="M212" s="38" t="s">
        <v>30</v>
      </c>
      <c r="N212" s="38"/>
      <c r="O212" s="38"/>
      <c r="P212" s="38"/>
      <c r="Q212" s="15" t="s">
        <v>30</v>
      </c>
      <c r="R212" s="15" t="s">
        <v>30</v>
      </c>
      <c r="S212" s="15" t="s">
        <v>30</v>
      </c>
      <c r="T212" s="15" t="s">
        <v>30</v>
      </c>
      <c r="U212" s="7" t="s">
        <v>30</v>
      </c>
      <c r="V212" s="7" t="s">
        <v>30</v>
      </c>
      <c r="W212" s="7" t="s">
        <v>30</v>
      </c>
      <c r="X212" s="7" t="s">
        <v>30</v>
      </c>
      <c r="Y212" s="7" t="s">
        <v>30</v>
      </c>
      <c r="Z212" s="7" t="s">
        <v>30</v>
      </c>
      <c r="AA212" s="7" t="s">
        <v>30</v>
      </c>
      <c r="AB212" s="7" t="s">
        <v>30</v>
      </c>
      <c r="AC212" s="7" t="s">
        <v>30</v>
      </c>
      <c r="AD212" s="7" t="s">
        <v>30</v>
      </c>
      <c r="AE212" s="7" t="s">
        <v>30</v>
      </c>
      <c r="AF212" s="7" t="s">
        <v>30</v>
      </c>
      <c r="AG212" s="7" t="s">
        <v>30</v>
      </c>
      <c r="AH212" s="7" t="s">
        <v>30</v>
      </c>
      <c r="AI212" s="7" t="s">
        <v>30</v>
      </c>
      <c r="AJ212" s="7" t="s">
        <v>30</v>
      </c>
      <c r="AK212" s="109">
        <v>105.7</v>
      </c>
      <c r="AL212" s="109">
        <v>106.5</v>
      </c>
      <c r="AM212" s="5" t="s">
        <v>30</v>
      </c>
      <c r="AN212" s="5" t="s">
        <v>30</v>
      </c>
      <c r="AO212" s="5" t="s">
        <v>30</v>
      </c>
      <c r="AP212" s="5" t="s">
        <v>30</v>
      </c>
      <c r="AQ212" s="5" t="s">
        <v>30</v>
      </c>
      <c r="AR212" s="5" t="s">
        <v>30</v>
      </c>
      <c r="AS212" s="5" t="s">
        <v>30</v>
      </c>
      <c r="AT212" s="5" t="s">
        <v>30</v>
      </c>
      <c r="AU212" s="32">
        <v>1.5</v>
      </c>
      <c r="AV212" s="33"/>
      <c r="AW212" s="33"/>
      <c r="AX212" s="34"/>
      <c r="AY212" s="116" t="s">
        <v>30</v>
      </c>
      <c r="AZ212" s="116" t="s">
        <v>30</v>
      </c>
      <c r="BA212" s="117">
        <v>1.5</v>
      </c>
      <c r="BB212" s="106">
        <v>1.5</v>
      </c>
      <c r="BC212" s="106">
        <v>1.5</v>
      </c>
      <c r="BD212" s="106">
        <v>1.5</v>
      </c>
      <c r="BE212" s="106">
        <v>1.5</v>
      </c>
      <c r="BF212" s="118">
        <v>1.5</v>
      </c>
      <c r="BG212" s="106">
        <v>1.5</v>
      </c>
    </row>
    <row r="213" spans="1:59" ht="147" customHeight="1" x14ac:dyDescent="0.25">
      <c r="A213" s="48"/>
      <c r="B213" s="48"/>
      <c r="C213" s="114"/>
      <c r="D213" s="22" t="s">
        <v>25</v>
      </c>
      <c r="E213" s="77">
        <v>231.39</v>
      </c>
      <c r="F213" s="77"/>
      <c r="G213" s="77"/>
      <c r="H213" s="77"/>
      <c r="I213" s="92">
        <v>231.39</v>
      </c>
      <c r="J213" s="92">
        <v>1274.72</v>
      </c>
      <c r="K213" s="92">
        <v>231.39</v>
      </c>
      <c r="L213" s="92">
        <v>231.39</v>
      </c>
      <c r="M213" s="38" t="s">
        <v>30</v>
      </c>
      <c r="N213" s="38"/>
      <c r="O213" s="38"/>
      <c r="P213" s="38"/>
      <c r="Q213" s="15" t="s">
        <v>30</v>
      </c>
      <c r="R213" s="15" t="s">
        <v>30</v>
      </c>
      <c r="S213" s="15" t="s">
        <v>30</v>
      </c>
      <c r="T213" s="15" t="s">
        <v>30</v>
      </c>
      <c r="U213" s="7" t="s">
        <v>30</v>
      </c>
      <c r="V213" s="7" t="s">
        <v>30</v>
      </c>
      <c r="W213" s="7" t="s">
        <v>30</v>
      </c>
      <c r="X213" s="7" t="s">
        <v>30</v>
      </c>
      <c r="Y213" s="7" t="s">
        <v>30</v>
      </c>
      <c r="Z213" s="7" t="s">
        <v>30</v>
      </c>
      <c r="AA213" s="7" t="s">
        <v>30</v>
      </c>
      <c r="AB213" s="7" t="s">
        <v>30</v>
      </c>
      <c r="AC213" s="7" t="s">
        <v>30</v>
      </c>
      <c r="AD213" s="7" t="s">
        <v>30</v>
      </c>
      <c r="AE213" s="7" t="s">
        <v>30</v>
      </c>
      <c r="AF213" s="7" t="s">
        <v>30</v>
      </c>
      <c r="AG213" s="7" t="s">
        <v>30</v>
      </c>
      <c r="AH213" s="7" t="s">
        <v>30</v>
      </c>
      <c r="AI213" s="7" t="s">
        <v>30</v>
      </c>
      <c r="AJ213" s="7" t="s">
        <v>30</v>
      </c>
      <c r="AK213" s="109">
        <v>105.7</v>
      </c>
      <c r="AL213" s="109">
        <v>106.5</v>
      </c>
      <c r="AM213" s="5" t="s">
        <v>30</v>
      </c>
      <c r="AN213" s="5" t="s">
        <v>30</v>
      </c>
      <c r="AO213" s="5" t="s">
        <v>30</v>
      </c>
      <c r="AP213" s="5" t="s">
        <v>30</v>
      </c>
      <c r="AQ213" s="5" t="s">
        <v>30</v>
      </c>
      <c r="AR213" s="5" t="s">
        <v>30</v>
      </c>
      <c r="AS213" s="5" t="s">
        <v>30</v>
      </c>
      <c r="AT213" s="5" t="s">
        <v>30</v>
      </c>
      <c r="AU213" s="35"/>
      <c r="AV213" s="36"/>
      <c r="AW213" s="36"/>
      <c r="AX213" s="37"/>
      <c r="AY213" s="120"/>
      <c r="AZ213" s="120"/>
      <c r="BA213" s="121"/>
      <c r="BB213" s="106">
        <v>1.5</v>
      </c>
      <c r="BC213" s="106">
        <v>1.5</v>
      </c>
      <c r="BD213" s="106">
        <v>1.5</v>
      </c>
      <c r="BE213" s="106">
        <v>1.5</v>
      </c>
      <c r="BF213" s="122"/>
      <c r="BG213" s="106">
        <v>1.5</v>
      </c>
    </row>
    <row r="214" spans="1:59" ht="76.5" x14ac:dyDescent="0.25">
      <c r="A214" s="19" t="s">
        <v>405</v>
      </c>
      <c r="B214" s="19" t="s">
        <v>589</v>
      </c>
      <c r="C214" s="22" t="s">
        <v>406</v>
      </c>
      <c r="D214" s="22" t="s">
        <v>30</v>
      </c>
      <c r="E214" s="92" t="s">
        <v>30</v>
      </c>
      <c r="F214" s="92" t="s">
        <v>30</v>
      </c>
      <c r="G214" s="92" t="s">
        <v>30</v>
      </c>
      <c r="H214" s="92" t="s">
        <v>30</v>
      </c>
      <c r="I214" s="92" t="s">
        <v>30</v>
      </c>
      <c r="J214" s="92" t="s">
        <v>30</v>
      </c>
      <c r="K214" s="92" t="s">
        <v>30</v>
      </c>
      <c r="L214" s="92" t="s">
        <v>30</v>
      </c>
      <c r="M214" s="22" t="s">
        <v>30</v>
      </c>
      <c r="N214" s="22" t="s">
        <v>30</v>
      </c>
      <c r="O214" s="22" t="s">
        <v>30</v>
      </c>
      <c r="P214" s="22" t="s">
        <v>30</v>
      </c>
      <c r="Q214" s="22" t="s">
        <v>30</v>
      </c>
      <c r="R214" s="22" t="s">
        <v>30</v>
      </c>
      <c r="S214" s="22" t="s">
        <v>30</v>
      </c>
      <c r="T214" s="22" t="s">
        <v>30</v>
      </c>
      <c r="U214" s="14" t="s">
        <v>30</v>
      </c>
      <c r="V214" s="14" t="s">
        <v>30</v>
      </c>
      <c r="W214" s="14" t="s">
        <v>30</v>
      </c>
      <c r="X214" s="14" t="s">
        <v>30</v>
      </c>
      <c r="Y214" s="14" t="s">
        <v>30</v>
      </c>
      <c r="Z214" s="14" t="s">
        <v>30</v>
      </c>
      <c r="AA214" s="14" t="s">
        <v>30</v>
      </c>
      <c r="AB214" s="14" t="s">
        <v>30</v>
      </c>
      <c r="AC214" s="14" t="s">
        <v>30</v>
      </c>
      <c r="AD214" s="14" t="s">
        <v>30</v>
      </c>
      <c r="AE214" s="14" t="s">
        <v>30</v>
      </c>
      <c r="AF214" s="14" t="s">
        <v>30</v>
      </c>
      <c r="AG214" s="14" t="s">
        <v>30</v>
      </c>
      <c r="AH214" s="14" t="s">
        <v>30</v>
      </c>
      <c r="AI214" s="14" t="s">
        <v>30</v>
      </c>
      <c r="AJ214" s="14" t="s">
        <v>30</v>
      </c>
      <c r="AK214" s="109">
        <v>105.7</v>
      </c>
      <c r="AL214" s="109">
        <v>106.5</v>
      </c>
      <c r="AM214" s="5" t="s">
        <v>30</v>
      </c>
      <c r="AN214" s="5" t="s">
        <v>30</v>
      </c>
      <c r="AO214" s="5" t="s">
        <v>30</v>
      </c>
      <c r="AP214" s="5" t="s">
        <v>30</v>
      </c>
      <c r="AQ214" s="5" t="s">
        <v>30</v>
      </c>
      <c r="AR214" s="5" t="s">
        <v>30</v>
      </c>
      <c r="AS214" s="5" t="s">
        <v>30</v>
      </c>
      <c r="AT214" s="5" t="s">
        <v>30</v>
      </c>
      <c r="AU214" s="110" t="s">
        <v>30</v>
      </c>
      <c r="AV214" s="111"/>
      <c r="AW214" s="111"/>
      <c r="AX214" s="112"/>
      <c r="AY214" s="4">
        <v>1.5</v>
      </c>
      <c r="AZ214" s="4">
        <v>1.5</v>
      </c>
      <c r="BA214" s="105">
        <v>1.5</v>
      </c>
      <c r="BB214" s="106">
        <v>1.5</v>
      </c>
      <c r="BC214" s="106">
        <v>1.5</v>
      </c>
      <c r="BD214" s="106">
        <v>1.5</v>
      </c>
      <c r="BE214" s="106">
        <v>1.5</v>
      </c>
      <c r="BF214" s="107">
        <v>1.5</v>
      </c>
      <c r="BG214" s="106">
        <v>1.5</v>
      </c>
    </row>
    <row r="215" spans="1:59" ht="113.25" customHeight="1" x14ac:dyDescent="0.25">
      <c r="A215" s="48" t="s">
        <v>407</v>
      </c>
      <c r="B215" s="48" t="s">
        <v>590</v>
      </c>
      <c r="C215" s="114" t="s">
        <v>408</v>
      </c>
      <c r="D215" s="22" t="s">
        <v>24</v>
      </c>
      <c r="E215" s="77">
        <v>1.55</v>
      </c>
      <c r="F215" s="77"/>
      <c r="G215" s="77"/>
      <c r="H215" s="77"/>
      <c r="I215" s="92">
        <v>1.6</v>
      </c>
      <c r="J215" s="92">
        <v>1.6</v>
      </c>
      <c r="K215" s="92">
        <v>1.6</v>
      </c>
      <c r="L215" s="92">
        <v>1.6</v>
      </c>
      <c r="M215" s="38">
        <f>E215</f>
        <v>1.55</v>
      </c>
      <c r="N215" s="38"/>
      <c r="O215" s="38"/>
      <c r="P215" s="38"/>
      <c r="Q215" s="15">
        <f>I215</f>
        <v>1.6</v>
      </c>
      <c r="R215" s="15">
        <f>J215</f>
        <v>1.6</v>
      </c>
      <c r="S215" s="15">
        <f>K215</f>
        <v>1.6</v>
      </c>
      <c r="T215" s="15">
        <f>L215</f>
        <v>1.6</v>
      </c>
      <c r="U215" s="30">
        <f t="shared" ref="U215:U228" si="563">M215*105.5%</f>
        <v>1.6352499999999999</v>
      </c>
      <c r="V215" s="30"/>
      <c r="W215" s="30"/>
      <c r="X215" s="30"/>
      <c r="Y215" s="7">
        <f t="shared" ref="Y215:Y228" si="564">Q215*105.5%</f>
        <v>1.6879999999999999</v>
      </c>
      <c r="Z215" s="7">
        <f t="shared" ref="Z215:Z228" si="565">R215*105.5%</f>
        <v>1.6879999999999999</v>
      </c>
      <c r="AA215" s="7">
        <f t="shared" ref="AA215:AA228" si="566">S215*105.5%</f>
        <v>1.6879999999999999</v>
      </c>
      <c r="AB215" s="7">
        <f t="shared" ref="AB215:AB228" si="567">T215*105.5%</f>
        <v>1.6879999999999999</v>
      </c>
      <c r="AC215" s="30">
        <f>((ROUND(U215,2))*AK215%)</f>
        <v>1.7334799999999997</v>
      </c>
      <c r="AD215" s="30"/>
      <c r="AE215" s="30"/>
      <c r="AF215" s="30"/>
      <c r="AG215" s="7">
        <f>((ROUND(Y215,2)*AK215%))</f>
        <v>1.7863299999999998</v>
      </c>
      <c r="AH215" s="7">
        <f t="shared" ref="AH215" si="568">((ROUND(Z215,2))*AK215%)</f>
        <v>1.7863299999999998</v>
      </c>
      <c r="AI215" s="7">
        <f>((ROUND(AA215,2))*AK215%)</f>
        <v>1.7863299999999998</v>
      </c>
      <c r="AJ215" s="7">
        <f>((ROUND(AB215,2))*AK215%)</f>
        <v>1.7863299999999998</v>
      </c>
      <c r="AK215" s="109">
        <v>105.7</v>
      </c>
      <c r="AL215" s="109">
        <v>106.5</v>
      </c>
      <c r="AM215" s="60">
        <f t="shared" ref="AM215:AM222" si="569">((ROUND(AC215,2))*AL215%)</f>
        <v>1.8424499999999999</v>
      </c>
      <c r="AN215" s="61">
        <f t="shared" ref="AN215:AN222" si="570">((ROUND(AD215,2))*AL215%)</f>
        <v>0</v>
      </c>
      <c r="AO215" s="61">
        <f t="shared" ref="AO215:AO222" si="571">((ROUND(AE215,2))*AL215%)</f>
        <v>0</v>
      </c>
      <c r="AP215" s="62">
        <f t="shared" ref="AP215:AP222" si="572">((ROUND(AF215,2))*AL215%)</f>
        <v>0</v>
      </c>
      <c r="AQ215" s="5">
        <f t="shared" ref="AQ215:AQ222" si="573">((ROUND(AG215,2))*AL215%)</f>
        <v>1.90635</v>
      </c>
      <c r="AR215" s="5">
        <f t="shared" ref="AR215:AR222" si="574">((ROUND(AH215,2))*AL215%)</f>
        <v>1.90635</v>
      </c>
      <c r="AS215" s="5">
        <f t="shared" ref="AS215:AS222" si="575">((ROUND(AI215,2))*AL215%)</f>
        <v>1.90635</v>
      </c>
      <c r="AT215" s="5">
        <f t="shared" ref="AT215:AT222" si="576">((ROUND(AJ215,2))*AL215%)</f>
        <v>1.90635</v>
      </c>
      <c r="AU215" s="32">
        <v>1.5</v>
      </c>
      <c r="AV215" s="33"/>
      <c r="AW215" s="33"/>
      <c r="AX215" s="34"/>
      <c r="AY215" s="116">
        <v>0.44</v>
      </c>
      <c r="AZ215" s="116" t="s">
        <v>30</v>
      </c>
      <c r="BA215" s="117">
        <v>1.5</v>
      </c>
      <c r="BB215" s="113">
        <v>1.5</v>
      </c>
      <c r="BC215" s="113">
        <v>1.5</v>
      </c>
      <c r="BD215" s="113">
        <v>1.5</v>
      </c>
      <c r="BE215" s="113">
        <v>1.5</v>
      </c>
      <c r="BF215" s="118">
        <v>1.5</v>
      </c>
      <c r="BG215" s="113">
        <v>1.5</v>
      </c>
    </row>
    <row r="216" spans="1:59" ht="81" customHeight="1" x14ac:dyDescent="0.25">
      <c r="A216" s="48"/>
      <c r="B216" s="48"/>
      <c r="C216" s="114"/>
      <c r="D216" s="22" t="s">
        <v>25</v>
      </c>
      <c r="E216" s="77">
        <v>231.39</v>
      </c>
      <c r="F216" s="77"/>
      <c r="G216" s="77"/>
      <c r="H216" s="77"/>
      <c r="I216" s="92">
        <v>231.39</v>
      </c>
      <c r="J216" s="92">
        <v>1274.72</v>
      </c>
      <c r="K216" s="92">
        <v>231.39</v>
      </c>
      <c r="L216" s="92">
        <v>231.39</v>
      </c>
      <c r="M216" s="131">
        <v>2.5099999999999998</v>
      </c>
      <c r="N216" s="131"/>
      <c r="O216" s="131"/>
      <c r="P216" s="131"/>
      <c r="Q216" s="5">
        <v>2.5099999999999998</v>
      </c>
      <c r="R216" s="5">
        <v>2.5099999999999998</v>
      </c>
      <c r="S216" s="5">
        <v>2.5099999999999998</v>
      </c>
      <c r="T216" s="5">
        <v>2.5099999999999998</v>
      </c>
      <c r="U216" s="30">
        <f t="shared" si="563"/>
        <v>2.6480499999999996</v>
      </c>
      <c r="V216" s="30"/>
      <c r="W216" s="30"/>
      <c r="X216" s="30"/>
      <c r="Y216" s="7">
        <f t="shared" si="564"/>
        <v>2.6480499999999996</v>
      </c>
      <c r="Z216" s="7">
        <f t="shared" si="565"/>
        <v>2.6480499999999996</v>
      </c>
      <c r="AA216" s="7">
        <f t="shared" si="566"/>
        <v>2.6480499999999996</v>
      </c>
      <c r="AB216" s="7">
        <f t="shared" si="567"/>
        <v>2.6480499999999996</v>
      </c>
      <c r="AC216" s="30">
        <f>((ROUND(U216,2))*AK216%)</f>
        <v>2.8010499999999996</v>
      </c>
      <c r="AD216" s="30"/>
      <c r="AE216" s="30"/>
      <c r="AF216" s="30"/>
      <c r="AG216" s="7">
        <f>((ROUND(Y216,2)*AK216%))</f>
        <v>2.8010499999999996</v>
      </c>
      <c r="AH216" s="7">
        <f t="shared" ref="AH216" si="577">((ROUND(Z216,2))*AK216%)</f>
        <v>2.8010499999999996</v>
      </c>
      <c r="AI216" s="7">
        <f>((ROUND(AA216,2))*AK216%)</f>
        <v>2.8010499999999996</v>
      </c>
      <c r="AJ216" s="7">
        <f>((ROUND(AB216,2))*AK216%)</f>
        <v>2.8010499999999996</v>
      </c>
      <c r="AK216" s="109">
        <v>105.7</v>
      </c>
      <c r="AL216" s="109">
        <v>106.5</v>
      </c>
      <c r="AM216" s="60">
        <f t="shared" si="569"/>
        <v>2.9819999999999998</v>
      </c>
      <c r="AN216" s="61">
        <f t="shared" si="570"/>
        <v>0</v>
      </c>
      <c r="AO216" s="61">
        <f t="shared" si="571"/>
        <v>0</v>
      </c>
      <c r="AP216" s="62">
        <f t="shared" si="572"/>
        <v>0</v>
      </c>
      <c r="AQ216" s="5">
        <f t="shared" si="573"/>
        <v>2.9819999999999998</v>
      </c>
      <c r="AR216" s="5">
        <f t="shared" si="574"/>
        <v>2.9819999999999998</v>
      </c>
      <c r="AS216" s="5">
        <f t="shared" si="575"/>
        <v>2.9819999999999998</v>
      </c>
      <c r="AT216" s="5">
        <f t="shared" si="576"/>
        <v>2.9819999999999998</v>
      </c>
      <c r="AU216" s="35"/>
      <c r="AV216" s="36"/>
      <c r="AW216" s="36"/>
      <c r="AX216" s="37"/>
      <c r="AY216" s="120"/>
      <c r="AZ216" s="120"/>
      <c r="BA216" s="121"/>
      <c r="BB216" s="119"/>
      <c r="BC216" s="119"/>
      <c r="BD216" s="119"/>
      <c r="BE216" s="119"/>
      <c r="BF216" s="122"/>
      <c r="BG216" s="119"/>
    </row>
    <row r="217" spans="1:59" ht="37.5" customHeight="1" x14ac:dyDescent="0.25">
      <c r="A217" s="48" t="s">
        <v>409</v>
      </c>
      <c r="B217" s="48" t="s">
        <v>410</v>
      </c>
      <c r="C217" s="114" t="s">
        <v>411</v>
      </c>
      <c r="D217" s="22" t="s">
        <v>24</v>
      </c>
      <c r="E217" s="77">
        <v>1.78</v>
      </c>
      <c r="F217" s="77"/>
      <c r="G217" s="77"/>
      <c r="H217" s="77"/>
      <c r="I217" s="92">
        <v>2</v>
      </c>
      <c r="J217" s="92">
        <v>8.76</v>
      </c>
      <c r="K217" s="92">
        <v>1.71</v>
      </c>
      <c r="L217" s="92">
        <v>1.71</v>
      </c>
      <c r="M217" s="38">
        <f t="shared" ref="M217:M223" si="578">E217</f>
        <v>1.78</v>
      </c>
      <c r="N217" s="38"/>
      <c r="O217" s="38"/>
      <c r="P217" s="38"/>
      <c r="Q217" s="15">
        <f t="shared" ref="Q217:T223" si="579">I217</f>
        <v>2</v>
      </c>
      <c r="R217" s="15">
        <f t="shared" si="579"/>
        <v>8.76</v>
      </c>
      <c r="S217" s="15">
        <f t="shared" si="579"/>
        <v>1.71</v>
      </c>
      <c r="T217" s="15">
        <f t="shared" si="579"/>
        <v>1.71</v>
      </c>
      <c r="U217" s="30">
        <f t="shared" si="563"/>
        <v>1.8778999999999999</v>
      </c>
      <c r="V217" s="30"/>
      <c r="W217" s="30"/>
      <c r="X217" s="30"/>
      <c r="Y217" s="7">
        <f t="shared" si="564"/>
        <v>2.11</v>
      </c>
      <c r="Z217" s="7">
        <f t="shared" si="565"/>
        <v>9.2417999999999996</v>
      </c>
      <c r="AA217" s="7">
        <f t="shared" si="566"/>
        <v>1.8040499999999999</v>
      </c>
      <c r="AB217" s="7">
        <f t="shared" si="567"/>
        <v>1.8040499999999999</v>
      </c>
      <c r="AC217" s="30">
        <f>((ROUND(U217,2))*AK217%)</f>
        <v>1.9871599999999998</v>
      </c>
      <c r="AD217" s="30"/>
      <c r="AE217" s="30"/>
      <c r="AF217" s="30"/>
      <c r="AG217" s="7">
        <f t="shared" ref="AG217:AG222" si="580">((ROUND(Y217,2)*AK217%))</f>
        <v>2.2302699999999995</v>
      </c>
      <c r="AH217" s="7">
        <f t="shared" ref="AH217:AH222" si="581">((ROUND(Z217,2))*AK217%)</f>
        <v>9.7666799999999991</v>
      </c>
      <c r="AI217" s="7">
        <f t="shared" ref="AI217:AI222" si="582">((ROUND(AA217,2))*AK217%)</f>
        <v>1.9025999999999998</v>
      </c>
      <c r="AJ217" s="7">
        <f t="shared" ref="AJ217:AJ222" si="583">((ROUND(AB217,2))*AK217%)</f>
        <v>1.9025999999999998</v>
      </c>
      <c r="AK217" s="109">
        <v>105.7</v>
      </c>
      <c r="AL217" s="109">
        <v>106.5</v>
      </c>
      <c r="AM217" s="60">
        <f>((ROUND(AC217,2))*AL217%)</f>
        <v>2.1193499999999998</v>
      </c>
      <c r="AN217" s="61">
        <f t="shared" si="570"/>
        <v>0</v>
      </c>
      <c r="AO217" s="61">
        <f t="shared" si="571"/>
        <v>0</v>
      </c>
      <c r="AP217" s="62">
        <f t="shared" si="572"/>
        <v>0</v>
      </c>
      <c r="AQ217" s="5">
        <f t="shared" si="573"/>
        <v>2.3749499999999997</v>
      </c>
      <c r="AR217" s="5">
        <f t="shared" si="574"/>
        <v>10.405049999999999</v>
      </c>
      <c r="AS217" s="5">
        <f t="shared" si="575"/>
        <v>2.0234999999999999</v>
      </c>
      <c r="AT217" s="5">
        <f t="shared" si="576"/>
        <v>2.0234999999999999</v>
      </c>
      <c r="AU217" s="32">
        <v>1.5</v>
      </c>
      <c r="AV217" s="33"/>
      <c r="AW217" s="33"/>
      <c r="AX217" s="34"/>
      <c r="AY217" s="116">
        <v>1.5</v>
      </c>
      <c r="AZ217" s="116">
        <v>1.5</v>
      </c>
      <c r="BA217" s="117">
        <v>1.5</v>
      </c>
      <c r="BB217" s="113">
        <v>1.5</v>
      </c>
      <c r="BC217" s="113">
        <v>1.5</v>
      </c>
      <c r="BD217" s="113">
        <v>1.5</v>
      </c>
      <c r="BE217" s="113">
        <v>1.5</v>
      </c>
      <c r="BF217" s="118">
        <v>1.5</v>
      </c>
      <c r="BG217" s="113">
        <v>1.5</v>
      </c>
    </row>
    <row r="218" spans="1:59" ht="48.75" customHeight="1" x14ac:dyDescent="0.25">
      <c r="A218" s="48"/>
      <c r="B218" s="48"/>
      <c r="C218" s="114"/>
      <c r="D218" s="22" t="s">
        <v>25</v>
      </c>
      <c r="E218" s="77">
        <v>231.39</v>
      </c>
      <c r="F218" s="77"/>
      <c r="G218" s="77"/>
      <c r="H218" s="77"/>
      <c r="I218" s="92">
        <v>231.39</v>
      </c>
      <c r="J218" s="92">
        <v>1274.72</v>
      </c>
      <c r="K218" s="92">
        <v>231.39</v>
      </c>
      <c r="L218" s="92">
        <v>231.39</v>
      </c>
      <c r="M218" s="38">
        <f t="shared" si="578"/>
        <v>231.39</v>
      </c>
      <c r="N218" s="38"/>
      <c r="O218" s="38"/>
      <c r="P218" s="38"/>
      <c r="Q218" s="15">
        <f t="shared" si="579"/>
        <v>231.39</v>
      </c>
      <c r="R218" s="15">
        <f t="shared" si="579"/>
        <v>1274.72</v>
      </c>
      <c r="S218" s="15">
        <f t="shared" si="579"/>
        <v>231.39</v>
      </c>
      <c r="T218" s="15">
        <f t="shared" si="579"/>
        <v>231.39</v>
      </c>
      <c r="U218" s="30">
        <f t="shared" si="563"/>
        <v>244.11644999999996</v>
      </c>
      <c r="V218" s="30"/>
      <c r="W218" s="30"/>
      <c r="X218" s="30"/>
      <c r="Y218" s="7">
        <f t="shared" si="564"/>
        <v>244.11644999999996</v>
      </c>
      <c r="Z218" s="7">
        <f t="shared" si="565"/>
        <v>1344.8296</v>
      </c>
      <c r="AA218" s="7">
        <f t="shared" si="566"/>
        <v>244.11644999999996</v>
      </c>
      <c r="AB218" s="7">
        <f t="shared" si="567"/>
        <v>244.11644999999996</v>
      </c>
      <c r="AC218" s="30">
        <f t="shared" ref="AC218:AC223" si="584">((ROUND(U218,2))*AK218%)</f>
        <v>258.03483999999997</v>
      </c>
      <c r="AD218" s="30"/>
      <c r="AE218" s="30"/>
      <c r="AF218" s="30"/>
      <c r="AG218" s="7">
        <f t="shared" si="580"/>
        <v>258.03483999999997</v>
      </c>
      <c r="AH218" s="7">
        <f t="shared" si="581"/>
        <v>1421.4853099999998</v>
      </c>
      <c r="AI218" s="7">
        <f t="shared" si="582"/>
        <v>258.03483999999997</v>
      </c>
      <c r="AJ218" s="7">
        <f t="shared" si="583"/>
        <v>258.03483999999997</v>
      </c>
      <c r="AK218" s="109">
        <v>105.7</v>
      </c>
      <c r="AL218" s="109">
        <v>106.5</v>
      </c>
      <c r="AM218" s="60">
        <f t="shared" si="569"/>
        <v>274.80194999999998</v>
      </c>
      <c r="AN218" s="61">
        <f t="shared" si="570"/>
        <v>0</v>
      </c>
      <c r="AO218" s="61">
        <f t="shared" si="571"/>
        <v>0</v>
      </c>
      <c r="AP218" s="62">
        <f t="shared" si="572"/>
        <v>0</v>
      </c>
      <c r="AQ218" s="5">
        <f>((ROUND(AG218,2))*AL218%)</f>
        <v>274.80194999999998</v>
      </c>
      <c r="AR218" s="5">
        <f>((ROUND(AH218,2))*AL218%)</f>
        <v>1513.8868499999999</v>
      </c>
      <c r="AS218" s="5">
        <f t="shared" si="575"/>
        <v>274.80194999999998</v>
      </c>
      <c r="AT218" s="5">
        <f t="shared" si="576"/>
        <v>274.80194999999998</v>
      </c>
      <c r="AU218" s="35"/>
      <c r="AV218" s="36"/>
      <c r="AW218" s="36"/>
      <c r="AX218" s="37"/>
      <c r="AY218" s="120"/>
      <c r="AZ218" s="120"/>
      <c r="BA218" s="121"/>
      <c r="BB218" s="119"/>
      <c r="BC218" s="119"/>
      <c r="BD218" s="119"/>
      <c r="BE218" s="119"/>
      <c r="BF218" s="122"/>
      <c r="BG218" s="119"/>
    </row>
    <row r="219" spans="1:59" ht="18" customHeight="1" x14ac:dyDescent="0.25">
      <c r="A219" s="48" t="s">
        <v>412</v>
      </c>
      <c r="B219" s="48" t="s">
        <v>413</v>
      </c>
      <c r="C219" s="114" t="s">
        <v>414</v>
      </c>
      <c r="D219" s="22" t="s">
        <v>24</v>
      </c>
      <c r="E219" s="77">
        <v>1.78</v>
      </c>
      <c r="F219" s="77"/>
      <c r="G219" s="77"/>
      <c r="H219" s="77"/>
      <c r="I219" s="92">
        <v>2</v>
      </c>
      <c r="J219" s="92">
        <v>8.76</v>
      </c>
      <c r="K219" s="92">
        <v>1.71</v>
      </c>
      <c r="L219" s="92">
        <v>1.71</v>
      </c>
      <c r="M219" s="38">
        <f t="shared" si="578"/>
        <v>1.78</v>
      </c>
      <c r="N219" s="38"/>
      <c r="O219" s="38"/>
      <c r="P219" s="38"/>
      <c r="Q219" s="15">
        <f t="shared" si="579"/>
        <v>2</v>
      </c>
      <c r="R219" s="15">
        <f t="shared" si="579"/>
        <v>8.76</v>
      </c>
      <c r="S219" s="15">
        <f t="shared" si="579"/>
        <v>1.71</v>
      </c>
      <c r="T219" s="15">
        <f t="shared" si="579"/>
        <v>1.71</v>
      </c>
      <c r="U219" s="30">
        <f t="shared" si="563"/>
        <v>1.8778999999999999</v>
      </c>
      <c r="V219" s="30"/>
      <c r="W219" s="30"/>
      <c r="X219" s="30"/>
      <c r="Y219" s="7">
        <f t="shared" si="564"/>
        <v>2.11</v>
      </c>
      <c r="Z219" s="7">
        <f t="shared" si="565"/>
        <v>9.2417999999999996</v>
      </c>
      <c r="AA219" s="7">
        <f t="shared" si="566"/>
        <v>1.8040499999999999</v>
      </c>
      <c r="AB219" s="7">
        <f t="shared" si="567"/>
        <v>1.8040499999999999</v>
      </c>
      <c r="AC219" s="30">
        <f t="shared" si="584"/>
        <v>1.9871599999999998</v>
      </c>
      <c r="AD219" s="30"/>
      <c r="AE219" s="30"/>
      <c r="AF219" s="30"/>
      <c r="AG219" s="7">
        <f t="shared" si="580"/>
        <v>2.2302699999999995</v>
      </c>
      <c r="AH219" s="7">
        <f t="shared" si="581"/>
        <v>9.7666799999999991</v>
      </c>
      <c r="AI219" s="7">
        <f t="shared" si="582"/>
        <v>1.9025999999999998</v>
      </c>
      <c r="AJ219" s="7">
        <f t="shared" si="583"/>
        <v>1.9025999999999998</v>
      </c>
      <c r="AK219" s="109">
        <v>105.7</v>
      </c>
      <c r="AL219" s="109">
        <v>106.5</v>
      </c>
      <c r="AM219" s="60">
        <f t="shared" si="569"/>
        <v>2.1193499999999998</v>
      </c>
      <c r="AN219" s="61">
        <f t="shared" si="570"/>
        <v>0</v>
      </c>
      <c r="AO219" s="61">
        <f t="shared" si="571"/>
        <v>0</v>
      </c>
      <c r="AP219" s="62">
        <f t="shared" si="572"/>
        <v>0</v>
      </c>
      <c r="AQ219" s="5">
        <f t="shared" si="573"/>
        <v>2.3749499999999997</v>
      </c>
      <c r="AR219" s="5">
        <f t="shared" si="574"/>
        <v>10.405049999999999</v>
      </c>
      <c r="AS219" s="5">
        <f t="shared" si="575"/>
        <v>2.0234999999999999</v>
      </c>
      <c r="AT219" s="5">
        <f t="shared" si="576"/>
        <v>2.0234999999999999</v>
      </c>
      <c r="AU219" s="124">
        <v>1.5</v>
      </c>
      <c r="AV219" s="124"/>
      <c r="AW219" s="124"/>
      <c r="AX219" s="124"/>
      <c r="AY219" s="129">
        <v>1.5</v>
      </c>
      <c r="AZ219" s="129" t="s">
        <v>30</v>
      </c>
      <c r="BA219" s="117">
        <v>1.5</v>
      </c>
      <c r="BB219" s="126">
        <v>1.5</v>
      </c>
      <c r="BC219" s="126">
        <v>1.5</v>
      </c>
      <c r="BD219" s="126">
        <v>1.5</v>
      </c>
      <c r="BE219" s="113">
        <v>1.5</v>
      </c>
      <c r="BF219" s="118">
        <v>1.5</v>
      </c>
      <c r="BG219" s="113">
        <v>1.5</v>
      </c>
    </row>
    <row r="220" spans="1:59" ht="29.25" customHeight="1" x14ac:dyDescent="0.25">
      <c r="A220" s="48"/>
      <c r="B220" s="48"/>
      <c r="C220" s="114"/>
      <c r="D220" s="22" t="s">
        <v>25</v>
      </c>
      <c r="E220" s="77">
        <v>231.39</v>
      </c>
      <c r="F220" s="77"/>
      <c r="G220" s="77"/>
      <c r="H220" s="77"/>
      <c r="I220" s="92">
        <v>231.39</v>
      </c>
      <c r="J220" s="92">
        <v>1274.72</v>
      </c>
      <c r="K220" s="92">
        <v>231.39</v>
      </c>
      <c r="L220" s="92">
        <v>231.39</v>
      </c>
      <c r="M220" s="38">
        <f t="shared" si="578"/>
        <v>231.39</v>
      </c>
      <c r="N220" s="38"/>
      <c r="O220" s="38"/>
      <c r="P220" s="38"/>
      <c r="Q220" s="15">
        <f t="shared" si="579"/>
        <v>231.39</v>
      </c>
      <c r="R220" s="15">
        <f t="shared" si="579"/>
        <v>1274.72</v>
      </c>
      <c r="S220" s="15">
        <f t="shared" si="579"/>
        <v>231.39</v>
      </c>
      <c r="T220" s="15">
        <f t="shared" si="579"/>
        <v>231.39</v>
      </c>
      <c r="U220" s="30">
        <f t="shared" si="563"/>
        <v>244.11644999999996</v>
      </c>
      <c r="V220" s="30"/>
      <c r="W220" s="30"/>
      <c r="X220" s="30"/>
      <c r="Y220" s="7">
        <f t="shared" si="564"/>
        <v>244.11644999999996</v>
      </c>
      <c r="Z220" s="7">
        <f t="shared" si="565"/>
        <v>1344.8296</v>
      </c>
      <c r="AA220" s="7">
        <f t="shared" si="566"/>
        <v>244.11644999999996</v>
      </c>
      <c r="AB220" s="7">
        <f t="shared" si="567"/>
        <v>244.11644999999996</v>
      </c>
      <c r="AC220" s="30">
        <f t="shared" si="584"/>
        <v>258.03483999999997</v>
      </c>
      <c r="AD220" s="30"/>
      <c r="AE220" s="30"/>
      <c r="AF220" s="30"/>
      <c r="AG220" s="7">
        <f t="shared" si="580"/>
        <v>258.03483999999997</v>
      </c>
      <c r="AH220" s="7">
        <f t="shared" si="581"/>
        <v>1421.4853099999998</v>
      </c>
      <c r="AI220" s="7">
        <f t="shared" si="582"/>
        <v>258.03483999999997</v>
      </c>
      <c r="AJ220" s="7">
        <f t="shared" si="583"/>
        <v>258.03483999999997</v>
      </c>
      <c r="AK220" s="109">
        <v>105.7</v>
      </c>
      <c r="AL220" s="109">
        <v>106.5</v>
      </c>
      <c r="AM220" s="60">
        <f t="shared" si="569"/>
        <v>274.80194999999998</v>
      </c>
      <c r="AN220" s="61">
        <f t="shared" si="570"/>
        <v>0</v>
      </c>
      <c r="AO220" s="61">
        <f t="shared" si="571"/>
        <v>0</v>
      </c>
      <c r="AP220" s="62">
        <f t="shared" si="572"/>
        <v>0</v>
      </c>
      <c r="AQ220" s="5">
        <f t="shared" si="573"/>
        <v>274.80194999999998</v>
      </c>
      <c r="AR220" s="5">
        <f>((ROUND(AH220,2))*AL220%)</f>
        <v>1513.8868499999999</v>
      </c>
      <c r="AS220" s="5">
        <f t="shared" si="575"/>
        <v>274.80194999999998</v>
      </c>
      <c r="AT220" s="5">
        <f t="shared" si="576"/>
        <v>274.80194999999998</v>
      </c>
      <c r="AU220" s="124"/>
      <c r="AV220" s="124"/>
      <c r="AW220" s="124"/>
      <c r="AX220" s="124"/>
      <c r="AY220" s="129"/>
      <c r="AZ220" s="129"/>
      <c r="BA220" s="143"/>
      <c r="BB220" s="126"/>
      <c r="BC220" s="126"/>
      <c r="BD220" s="126"/>
      <c r="BE220" s="128"/>
      <c r="BF220" s="144"/>
      <c r="BG220" s="128"/>
    </row>
    <row r="221" spans="1:59" ht="81.75" customHeight="1" x14ac:dyDescent="0.25">
      <c r="A221" s="48" t="s">
        <v>415</v>
      </c>
      <c r="B221" s="48" t="s">
        <v>416</v>
      </c>
      <c r="C221" s="114" t="s">
        <v>417</v>
      </c>
      <c r="D221" s="22" t="s">
        <v>24</v>
      </c>
      <c r="E221" s="77">
        <v>1.55</v>
      </c>
      <c r="F221" s="77"/>
      <c r="G221" s="77"/>
      <c r="H221" s="77"/>
      <c r="I221" s="92">
        <v>1.6</v>
      </c>
      <c r="J221" s="92">
        <v>1.6</v>
      </c>
      <c r="K221" s="92">
        <v>1.6</v>
      </c>
      <c r="L221" s="92">
        <v>1.6</v>
      </c>
      <c r="M221" s="38">
        <f t="shared" si="578"/>
        <v>1.55</v>
      </c>
      <c r="N221" s="38"/>
      <c r="O221" s="38"/>
      <c r="P221" s="38"/>
      <c r="Q221" s="15">
        <f t="shared" si="579"/>
        <v>1.6</v>
      </c>
      <c r="R221" s="15">
        <f t="shared" si="579"/>
        <v>1.6</v>
      </c>
      <c r="S221" s="15">
        <f t="shared" si="579"/>
        <v>1.6</v>
      </c>
      <c r="T221" s="15">
        <f t="shared" si="579"/>
        <v>1.6</v>
      </c>
      <c r="U221" s="30">
        <f t="shared" si="563"/>
        <v>1.6352499999999999</v>
      </c>
      <c r="V221" s="30"/>
      <c r="W221" s="30"/>
      <c r="X221" s="30"/>
      <c r="Y221" s="7">
        <f t="shared" si="564"/>
        <v>1.6879999999999999</v>
      </c>
      <c r="Z221" s="7">
        <f t="shared" si="565"/>
        <v>1.6879999999999999</v>
      </c>
      <c r="AA221" s="7">
        <f t="shared" si="566"/>
        <v>1.6879999999999999</v>
      </c>
      <c r="AB221" s="7">
        <f t="shared" si="567"/>
        <v>1.6879999999999999</v>
      </c>
      <c r="AC221" s="30">
        <f t="shared" si="584"/>
        <v>1.7334799999999997</v>
      </c>
      <c r="AD221" s="30"/>
      <c r="AE221" s="30"/>
      <c r="AF221" s="30"/>
      <c r="AG221" s="7">
        <f t="shared" si="580"/>
        <v>1.7863299999999998</v>
      </c>
      <c r="AH221" s="7">
        <f t="shared" si="581"/>
        <v>1.7863299999999998</v>
      </c>
      <c r="AI221" s="7">
        <f t="shared" si="582"/>
        <v>1.7863299999999998</v>
      </c>
      <c r="AJ221" s="7">
        <f t="shared" si="583"/>
        <v>1.7863299999999998</v>
      </c>
      <c r="AK221" s="109">
        <v>105.7</v>
      </c>
      <c r="AL221" s="109">
        <v>106.5</v>
      </c>
      <c r="AM221" s="60">
        <f t="shared" si="569"/>
        <v>1.8424499999999999</v>
      </c>
      <c r="AN221" s="61">
        <f t="shared" si="570"/>
        <v>0</v>
      </c>
      <c r="AO221" s="61">
        <f t="shared" si="571"/>
        <v>0</v>
      </c>
      <c r="AP221" s="62">
        <f t="shared" si="572"/>
        <v>0</v>
      </c>
      <c r="AQ221" s="5">
        <f t="shared" si="573"/>
        <v>1.90635</v>
      </c>
      <c r="AR221" s="5">
        <f t="shared" si="574"/>
        <v>1.90635</v>
      </c>
      <c r="AS221" s="5">
        <f t="shared" si="575"/>
        <v>1.90635</v>
      </c>
      <c r="AT221" s="5">
        <f t="shared" si="576"/>
        <v>1.90635</v>
      </c>
      <c r="AU221" s="124">
        <v>1.5</v>
      </c>
      <c r="AV221" s="124"/>
      <c r="AW221" s="124"/>
      <c r="AX221" s="124"/>
      <c r="AY221" s="188">
        <v>0.3</v>
      </c>
      <c r="AZ221" s="116">
        <v>1.5</v>
      </c>
      <c r="BA221" s="124">
        <v>0.3</v>
      </c>
      <c r="BB221" s="113">
        <v>1.5</v>
      </c>
      <c r="BC221" s="113">
        <v>1.5</v>
      </c>
      <c r="BD221" s="113">
        <v>1.5</v>
      </c>
      <c r="BE221" s="113">
        <v>1.5</v>
      </c>
      <c r="BF221" s="127">
        <v>1.5</v>
      </c>
      <c r="BG221" s="126">
        <v>1.5</v>
      </c>
    </row>
    <row r="222" spans="1:59" ht="81.75" customHeight="1" x14ac:dyDescent="0.25">
      <c r="A222" s="48"/>
      <c r="B222" s="48"/>
      <c r="C222" s="114"/>
      <c r="D222" s="22" t="s">
        <v>25</v>
      </c>
      <c r="E222" s="77">
        <v>6.16</v>
      </c>
      <c r="F222" s="77"/>
      <c r="G222" s="77"/>
      <c r="H222" s="77"/>
      <c r="I222" s="92">
        <v>6.16</v>
      </c>
      <c r="J222" s="92">
        <v>6.16</v>
      </c>
      <c r="K222" s="92">
        <v>6.16</v>
      </c>
      <c r="L222" s="92">
        <v>6.16</v>
      </c>
      <c r="M222" s="38">
        <f t="shared" si="578"/>
        <v>6.16</v>
      </c>
      <c r="N222" s="38"/>
      <c r="O222" s="38"/>
      <c r="P222" s="38"/>
      <c r="Q222" s="15">
        <f t="shared" si="579"/>
        <v>6.16</v>
      </c>
      <c r="R222" s="15">
        <f t="shared" si="579"/>
        <v>6.16</v>
      </c>
      <c r="S222" s="15">
        <f t="shared" si="579"/>
        <v>6.16</v>
      </c>
      <c r="T222" s="15">
        <f t="shared" si="579"/>
        <v>6.16</v>
      </c>
      <c r="U222" s="30">
        <f t="shared" si="563"/>
        <v>6.4988000000000001</v>
      </c>
      <c r="V222" s="30"/>
      <c r="W222" s="30"/>
      <c r="X222" s="30"/>
      <c r="Y222" s="7">
        <f t="shared" si="564"/>
        <v>6.4988000000000001</v>
      </c>
      <c r="Z222" s="7">
        <f t="shared" si="565"/>
        <v>6.4988000000000001</v>
      </c>
      <c r="AA222" s="7">
        <f t="shared" si="566"/>
        <v>6.4988000000000001</v>
      </c>
      <c r="AB222" s="7">
        <f t="shared" si="567"/>
        <v>6.4988000000000001</v>
      </c>
      <c r="AC222" s="30">
        <f t="shared" si="584"/>
        <v>6.8704999999999998</v>
      </c>
      <c r="AD222" s="30"/>
      <c r="AE222" s="30"/>
      <c r="AF222" s="30"/>
      <c r="AG222" s="7">
        <f t="shared" si="580"/>
        <v>6.8704999999999998</v>
      </c>
      <c r="AH222" s="7">
        <f t="shared" si="581"/>
        <v>6.8704999999999998</v>
      </c>
      <c r="AI222" s="7">
        <f t="shared" si="582"/>
        <v>6.8704999999999998</v>
      </c>
      <c r="AJ222" s="7">
        <f t="shared" si="583"/>
        <v>6.8704999999999998</v>
      </c>
      <c r="AK222" s="109">
        <v>105.7</v>
      </c>
      <c r="AL222" s="109">
        <v>106.5</v>
      </c>
      <c r="AM222" s="60">
        <f t="shared" si="569"/>
        <v>7.3165499999999994</v>
      </c>
      <c r="AN222" s="61">
        <f t="shared" si="570"/>
        <v>0</v>
      </c>
      <c r="AO222" s="61">
        <f t="shared" si="571"/>
        <v>0</v>
      </c>
      <c r="AP222" s="62">
        <f t="shared" si="572"/>
        <v>0</v>
      </c>
      <c r="AQ222" s="5">
        <f t="shared" si="573"/>
        <v>7.3165499999999994</v>
      </c>
      <c r="AR222" s="5">
        <f t="shared" si="574"/>
        <v>7.3165499999999994</v>
      </c>
      <c r="AS222" s="5">
        <f t="shared" si="575"/>
        <v>7.3165499999999994</v>
      </c>
      <c r="AT222" s="5">
        <f t="shared" si="576"/>
        <v>7.3165499999999994</v>
      </c>
      <c r="AU222" s="124"/>
      <c r="AV222" s="124"/>
      <c r="AW222" s="124"/>
      <c r="AX222" s="124"/>
      <c r="AY222" s="4">
        <v>1.5</v>
      </c>
      <c r="AZ222" s="120"/>
      <c r="BA222" s="124"/>
      <c r="BB222" s="119"/>
      <c r="BC222" s="119"/>
      <c r="BD222" s="119"/>
      <c r="BE222" s="119"/>
      <c r="BF222" s="127"/>
      <c r="BG222" s="126"/>
    </row>
    <row r="223" spans="1:59" ht="121.5" customHeight="1" x14ac:dyDescent="0.25">
      <c r="A223" s="48" t="s">
        <v>418</v>
      </c>
      <c r="B223" s="48" t="s">
        <v>419</v>
      </c>
      <c r="C223" s="114" t="s">
        <v>420</v>
      </c>
      <c r="D223" s="22" t="s">
        <v>24</v>
      </c>
      <c r="E223" s="77">
        <v>1.55</v>
      </c>
      <c r="F223" s="77"/>
      <c r="G223" s="77"/>
      <c r="H223" s="77"/>
      <c r="I223" s="92">
        <v>1.71</v>
      </c>
      <c r="J223" s="92">
        <v>2.27</v>
      </c>
      <c r="K223" s="92">
        <v>1.71</v>
      </c>
      <c r="L223" s="92">
        <v>1.71</v>
      </c>
      <c r="M223" s="38">
        <f t="shared" si="578"/>
        <v>1.55</v>
      </c>
      <c r="N223" s="38"/>
      <c r="O223" s="38"/>
      <c r="P223" s="38"/>
      <c r="Q223" s="15">
        <f t="shared" si="579"/>
        <v>1.71</v>
      </c>
      <c r="R223" s="15">
        <f t="shared" si="579"/>
        <v>2.27</v>
      </c>
      <c r="S223" s="15">
        <f t="shared" si="579"/>
        <v>1.71</v>
      </c>
      <c r="T223" s="15">
        <f t="shared" si="579"/>
        <v>1.71</v>
      </c>
      <c r="U223" s="30">
        <f t="shared" si="563"/>
        <v>1.6352499999999999</v>
      </c>
      <c r="V223" s="30"/>
      <c r="W223" s="30"/>
      <c r="X223" s="30"/>
      <c r="Y223" s="7">
        <f t="shared" si="564"/>
        <v>1.8040499999999999</v>
      </c>
      <c r="Z223" s="7">
        <f t="shared" si="565"/>
        <v>2.3948499999999999</v>
      </c>
      <c r="AA223" s="7">
        <f t="shared" si="566"/>
        <v>1.8040499999999999</v>
      </c>
      <c r="AB223" s="7">
        <f t="shared" si="567"/>
        <v>1.8040499999999999</v>
      </c>
      <c r="AC223" s="30">
        <f t="shared" si="584"/>
        <v>1.7334799999999997</v>
      </c>
      <c r="AD223" s="30"/>
      <c r="AE223" s="30"/>
      <c r="AF223" s="30"/>
      <c r="AG223" s="7">
        <f>((ROUND(Y223,2)*AK223%))</f>
        <v>1.9025999999999998</v>
      </c>
      <c r="AH223" s="7">
        <f>((ROUND(Z223,2))*AK223%)</f>
        <v>2.52623</v>
      </c>
      <c r="AI223" s="7">
        <f>((ROUND(AA223,2))*AK223%)</f>
        <v>1.9025999999999998</v>
      </c>
      <c r="AJ223" s="7">
        <f>((ROUND(AB223,2))*AK223%)</f>
        <v>1.9025999999999998</v>
      </c>
      <c r="AK223" s="109">
        <v>105.7</v>
      </c>
      <c r="AL223" s="109">
        <v>106.5</v>
      </c>
      <c r="AM223" s="60">
        <f t="shared" ref="AM223:AM228" si="585">((ROUND(AC223,2))*AL223%)</f>
        <v>1.8424499999999999</v>
      </c>
      <c r="AN223" s="61">
        <f t="shared" ref="AN223:AN228" si="586">((ROUND(AD223,2))*AL223%)</f>
        <v>0</v>
      </c>
      <c r="AO223" s="61">
        <f t="shared" ref="AO223:AO228" si="587">((ROUND(AE223,2))*AL223%)</f>
        <v>0</v>
      </c>
      <c r="AP223" s="62">
        <f t="shared" ref="AP223:AP228" si="588">((ROUND(AF223,2))*AL223%)</f>
        <v>0</v>
      </c>
      <c r="AQ223" s="5">
        <f t="shared" ref="AQ223:AQ228" si="589">((ROUND(AG223,2))*AL223%)</f>
        <v>2.0234999999999999</v>
      </c>
      <c r="AR223" s="5">
        <f t="shared" ref="AR223:AR228" si="590">((ROUND(AH223,2))*AL223%)</f>
        <v>2.6944499999999998</v>
      </c>
      <c r="AS223" s="5">
        <f t="shared" ref="AS223:AS228" si="591">((ROUND(AI223,2))*AL223%)</f>
        <v>2.0234999999999999</v>
      </c>
      <c r="AT223" s="5">
        <f t="shared" ref="AT223:AT228" si="592">((ROUND(AJ223,2))*AL223%)</f>
        <v>2.0234999999999999</v>
      </c>
      <c r="AU223" s="124">
        <v>1.5</v>
      </c>
      <c r="AV223" s="124"/>
      <c r="AW223" s="124"/>
      <c r="AX223" s="124"/>
      <c r="AY223" s="116">
        <v>1.5</v>
      </c>
      <c r="AZ223" s="129">
        <v>1.5</v>
      </c>
      <c r="BA223" s="212">
        <v>1.5</v>
      </c>
      <c r="BB223" s="113">
        <v>1.5</v>
      </c>
      <c r="BC223" s="113">
        <v>1.5</v>
      </c>
      <c r="BD223" s="113">
        <v>1.5</v>
      </c>
      <c r="BE223" s="113">
        <v>1.5</v>
      </c>
      <c r="BF223" s="127">
        <v>1.5</v>
      </c>
      <c r="BG223" s="113">
        <v>1.5</v>
      </c>
    </row>
    <row r="224" spans="1:59" ht="106.5" customHeight="1" x14ac:dyDescent="0.25">
      <c r="A224" s="48"/>
      <c r="B224" s="48"/>
      <c r="C224" s="114"/>
      <c r="D224" s="22" t="s">
        <v>25</v>
      </c>
      <c r="E224" s="77">
        <v>1.74</v>
      </c>
      <c r="F224" s="77"/>
      <c r="G224" s="77"/>
      <c r="H224" s="77"/>
      <c r="I224" s="92">
        <v>1.74</v>
      </c>
      <c r="J224" s="92">
        <v>1.74</v>
      </c>
      <c r="K224" s="92">
        <v>1.74</v>
      </c>
      <c r="L224" s="92">
        <v>1.74</v>
      </c>
      <c r="M224" s="131">
        <v>1.5</v>
      </c>
      <c r="N224" s="131"/>
      <c r="O224" s="131"/>
      <c r="P224" s="131"/>
      <c r="Q224" s="5">
        <v>1.5</v>
      </c>
      <c r="R224" s="5">
        <v>1.5</v>
      </c>
      <c r="S224" s="5">
        <v>1.5</v>
      </c>
      <c r="T224" s="5">
        <v>1.5</v>
      </c>
      <c r="U224" s="30">
        <f t="shared" si="563"/>
        <v>1.5825</v>
      </c>
      <c r="V224" s="30"/>
      <c r="W224" s="30"/>
      <c r="X224" s="30"/>
      <c r="Y224" s="7">
        <f t="shared" si="564"/>
        <v>1.5825</v>
      </c>
      <c r="Z224" s="7">
        <f t="shared" si="565"/>
        <v>1.5825</v>
      </c>
      <c r="AA224" s="7">
        <f t="shared" si="566"/>
        <v>1.5825</v>
      </c>
      <c r="AB224" s="7">
        <f t="shared" si="567"/>
        <v>1.5825</v>
      </c>
      <c r="AC224" s="30">
        <f t="shared" ref="AC224:AC228" si="593">((ROUND(U224,2))*AK224%)</f>
        <v>1.6700599999999999</v>
      </c>
      <c r="AD224" s="30"/>
      <c r="AE224" s="30"/>
      <c r="AF224" s="30"/>
      <c r="AG224" s="7">
        <f t="shared" ref="AG224:AG227" si="594">((ROUND(Y224,2)*AK224%))</f>
        <v>1.6700599999999999</v>
      </c>
      <c r="AH224" s="7">
        <f t="shared" ref="AH224:AH228" si="595">((ROUND(Z224,2))*AK224%)</f>
        <v>1.6700599999999999</v>
      </c>
      <c r="AI224" s="7">
        <f t="shared" ref="AI224:AI228" si="596">((ROUND(AA224,2))*AK224%)</f>
        <v>1.6700599999999999</v>
      </c>
      <c r="AJ224" s="7">
        <f t="shared" ref="AJ224:AJ228" si="597">((ROUND(AB224,2))*AK224%)</f>
        <v>1.6700599999999999</v>
      </c>
      <c r="AK224" s="109">
        <v>105.7</v>
      </c>
      <c r="AL224" s="109">
        <v>106.5</v>
      </c>
      <c r="AM224" s="60">
        <f t="shared" si="585"/>
        <v>1.7785499999999999</v>
      </c>
      <c r="AN224" s="61">
        <f t="shared" si="586"/>
        <v>0</v>
      </c>
      <c r="AO224" s="61">
        <f t="shared" si="587"/>
        <v>0</v>
      </c>
      <c r="AP224" s="62">
        <f t="shared" si="588"/>
        <v>0</v>
      </c>
      <c r="AQ224" s="5">
        <f t="shared" si="589"/>
        <v>1.7785499999999999</v>
      </c>
      <c r="AR224" s="5">
        <f t="shared" si="590"/>
        <v>1.7785499999999999</v>
      </c>
      <c r="AS224" s="5">
        <f t="shared" si="591"/>
        <v>1.7785499999999999</v>
      </c>
      <c r="AT224" s="5">
        <f t="shared" si="592"/>
        <v>1.7785499999999999</v>
      </c>
      <c r="AU224" s="124"/>
      <c r="AV224" s="124"/>
      <c r="AW224" s="124"/>
      <c r="AX224" s="124"/>
      <c r="AY224" s="120"/>
      <c r="AZ224" s="129"/>
      <c r="BA224" s="212"/>
      <c r="BB224" s="119"/>
      <c r="BC224" s="119"/>
      <c r="BD224" s="119"/>
      <c r="BE224" s="119"/>
      <c r="BF224" s="127"/>
      <c r="BG224" s="119"/>
    </row>
    <row r="225" spans="1:59" ht="25.5" customHeight="1" x14ac:dyDescent="0.25">
      <c r="A225" s="48" t="s">
        <v>421</v>
      </c>
      <c r="B225" s="48" t="s">
        <v>422</v>
      </c>
      <c r="C225" s="114" t="s">
        <v>423</v>
      </c>
      <c r="D225" s="22" t="s">
        <v>24</v>
      </c>
      <c r="E225" s="77">
        <v>1.55</v>
      </c>
      <c r="F225" s="77"/>
      <c r="G225" s="77"/>
      <c r="H225" s="77"/>
      <c r="I225" s="92">
        <v>1.6</v>
      </c>
      <c r="J225" s="92">
        <v>1.6</v>
      </c>
      <c r="K225" s="92">
        <v>1.6</v>
      </c>
      <c r="L225" s="92">
        <v>1.6</v>
      </c>
      <c r="M225" s="38">
        <f>E225</f>
        <v>1.55</v>
      </c>
      <c r="N225" s="38"/>
      <c r="O225" s="38"/>
      <c r="P225" s="38"/>
      <c r="Q225" s="5">
        <v>8.9499999999999993</v>
      </c>
      <c r="R225" s="5">
        <v>8.9499999999999993</v>
      </c>
      <c r="S225" s="5">
        <v>8.9499999999999993</v>
      </c>
      <c r="T225" s="5">
        <v>8.9499999999999993</v>
      </c>
      <c r="U225" s="30">
        <f t="shared" si="563"/>
        <v>1.6352499999999999</v>
      </c>
      <c r="V225" s="30"/>
      <c r="W225" s="30"/>
      <c r="X225" s="30"/>
      <c r="Y225" s="7">
        <f t="shared" si="564"/>
        <v>9.4422499999999978</v>
      </c>
      <c r="Z225" s="7">
        <f t="shared" si="565"/>
        <v>9.4422499999999978</v>
      </c>
      <c r="AA225" s="7">
        <f t="shared" si="566"/>
        <v>9.4422499999999978</v>
      </c>
      <c r="AB225" s="7">
        <f t="shared" si="567"/>
        <v>9.4422499999999978</v>
      </c>
      <c r="AC225" s="30">
        <f t="shared" si="593"/>
        <v>1.7334799999999997</v>
      </c>
      <c r="AD225" s="30"/>
      <c r="AE225" s="30"/>
      <c r="AF225" s="30"/>
      <c r="AG225" s="7">
        <f t="shared" si="594"/>
        <v>9.9780799999999985</v>
      </c>
      <c r="AH225" s="7">
        <f t="shared" si="595"/>
        <v>9.9780799999999985</v>
      </c>
      <c r="AI225" s="7">
        <f t="shared" si="596"/>
        <v>9.9780799999999985</v>
      </c>
      <c r="AJ225" s="7">
        <f t="shared" si="597"/>
        <v>9.9780799999999985</v>
      </c>
      <c r="AK225" s="109">
        <v>105.7</v>
      </c>
      <c r="AL225" s="109">
        <v>106.5</v>
      </c>
      <c r="AM225" s="60">
        <f t="shared" si="585"/>
        <v>1.8424499999999999</v>
      </c>
      <c r="AN225" s="61">
        <f t="shared" si="586"/>
        <v>0</v>
      </c>
      <c r="AO225" s="61">
        <f t="shared" si="587"/>
        <v>0</v>
      </c>
      <c r="AP225" s="62">
        <f t="shared" si="588"/>
        <v>0</v>
      </c>
      <c r="AQ225" s="5">
        <f t="shared" si="589"/>
        <v>10.6287</v>
      </c>
      <c r="AR225" s="5">
        <f t="shared" si="590"/>
        <v>10.6287</v>
      </c>
      <c r="AS225" s="5">
        <f t="shared" si="591"/>
        <v>10.6287</v>
      </c>
      <c r="AT225" s="5">
        <f t="shared" si="592"/>
        <v>10.6287</v>
      </c>
      <c r="AU225" s="124">
        <v>1.5</v>
      </c>
      <c r="AV225" s="124"/>
      <c r="AW225" s="124"/>
      <c r="AX225" s="124"/>
      <c r="AY225" s="116">
        <v>0.3</v>
      </c>
      <c r="AZ225" s="129">
        <v>1.5</v>
      </c>
      <c r="BA225" s="124">
        <v>1.5</v>
      </c>
      <c r="BB225" s="113">
        <v>1.5</v>
      </c>
      <c r="BC225" s="113">
        <v>1.5</v>
      </c>
      <c r="BD225" s="113">
        <v>1.5</v>
      </c>
      <c r="BE225" s="113">
        <v>1.5</v>
      </c>
      <c r="BF225" s="127">
        <v>1.5</v>
      </c>
      <c r="BG225" s="113">
        <v>1.5</v>
      </c>
    </row>
    <row r="226" spans="1:59" ht="38.25" customHeight="1" x14ac:dyDescent="0.25">
      <c r="A226" s="48"/>
      <c r="B226" s="48"/>
      <c r="C226" s="114"/>
      <c r="D226" s="22" t="s">
        <v>25</v>
      </c>
      <c r="E226" s="77">
        <v>231.39</v>
      </c>
      <c r="F226" s="77"/>
      <c r="G226" s="77"/>
      <c r="H226" s="77"/>
      <c r="I226" s="92">
        <v>231.39</v>
      </c>
      <c r="J226" s="92">
        <v>1274.72</v>
      </c>
      <c r="K226" s="92">
        <v>231.39</v>
      </c>
      <c r="L226" s="92">
        <v>231.39</v>
      </c>
      <c r="M226" s="131">
        <v>1.5</v>
      </c>
      <c r="N226" s="131"/>
      <c r="O226" s="131"/>
      <c r="P226" s="131"/>
      <c r="Q226" s="5">
        <v>1.5</v>
      </c>
      <c r="R226" s="5">
        <v>26</v>
      </c>
      <c r="S226" s="5">
        <v>1.5</v>
      </c>
      <c r="T226" s="5">
        <v>1.5</v>
      </c>
      <c r="U226" s="30">
        <f t="shared" si="563"/>
        <v>1.5825</v>
      </c>
      <c r="V226" s="30"/>
      <c r="W226" s="30"/>
      <c r="X226" s="30"/>
      <c r="Y226" s="7">
        <f t="shared" si="564"/>
        <v>1.5825</v>
      </c>
      <c r="Z226" s="7">
        <f t="shared" si="565"/>
        <v>27.43</v>
      </c>
      <c r="AA226" s="7">
        <f t="shared" si="566"/>
        <v>1.5825</v>
      </c>
      <c r="AB226" s="7">
        <f t="shared" si="567"/>
        <v>1.5825</v>
      </c>
      <c r="AC226" s="30">
        <f t="shared" si="593"/>
        <v>1.6700599999999999</v>
      </c>
      <c r="AD226" s="30"/>
      <c r="AE226" s="30"/>
      <c r="AF226" s="30"/>
      <c r="AG226" s="7">
        <f t="shared" si="594"/>
        <v>1.6700599999999999</v>
      </c>
      <c r="AH226" s="7">
        <f t="shared" si="595"/>
        <v>28.993509999999997</v>
      </c>
      <c r="AI226" s="7">
        <f t="shared" si="596"/>
        <v>1.6700599999999999</v>
      </c>
      <c r="AJ226" s="7">
        <f t="shared" si="597"/>
        <v>1.6700599999999999</v>
      </c>
      <c r="AK226" s="109">
        <v>105.7</v>
      </c>
      <c r="AL226" s="109">
        <v>106.5</v>
      </c>
      <c r="AM226" s="60">
        <f t="shared" si="585"/>
        <v>1.7785499999999999</v>
      </c>
      <c r="AN226" s="61">
        <f t="shared" si="586"/>
        <v>0</v>
      </c>
      <c r="AO226" s="61">
        <f t="shared" si="587"/>
        <v>0</v>
      </c>
      <c r="AP226" s="62">
        <f t="shared" si="588"/>
        <v>0</v>
      </c>
      <c r="AQ226" s="5">
        <f t="shared" si="589"/>
        <v>1.7785499999999999</v>
      </c>
      <c r="AR226" s="5">
        <f t="shared" si="590"/>
        <v>30.874349999999996</v>
      </c>
      <c r="AS226" s="5">
        <f t="shared" si="591"/>
        <v>1.7785499999999999</v>
      </c>
      <c r="AT226" s="5">
        <f t="shared" si="592"/>
        <v>1.7785499999999999</v>
      </c>
      <c r="AU226" s="124"/>
      <c r="AV226" s="124"/>
      <c r="AW226" s="124"/>
      <c r="AX226" s="124"/>
      <c r="AY226" s="120"/>
      <c r="AZ226" s="129"/>
      <c r="BA226" s="124"/>
      <c r="BB226" s="119"/>
      <c r="BC226" s="119"/>
      <c r="BD226" s="119"/>
      <c r="BE226" s="119"/>
      <c r="BF226" s="127"/>
      <c r="BG226" s="119"/>
    </row>
    <row r="227" spans="1:59" ht="57" customHeight="1" x14ac:dyDescent="0.25">
      <c r="A227" s="48" t="s">
        <v>424</v>
      </c>
      <c r="B227" s="48" t="s">
        <v>425</v>
      </c>
      <c r="C227" s="114" t="s">
        <v>426</v>
      </c>
      <c r="D227" s="22" t="s">
        <v>24</v>
      </c>
      <c r="E227" s="77">
        <v>1.55</v>
      </c>
      <c r="F227" s="77"/>
      <c r="G227" s="77"/>
      <c r="H227" s="77"/>
      <c r="I227" s="92">
        <v>1.6</v>
      </c>
      <c r="J227" s="92">
        <v>1.6</v>
      </c>
      <c r="K227" s="92">
        <v>1.6</v>
      </c>
      <c r="L227" s="92">
        <v>1.6</v>
      </c>
      <c r="M227" s="38">
        <f>E227</f>
        <v>1.55</v>
      </c>
      <c r="N227" s="38"/>
      <c r="O227" s="38"/>
      <c r="P227" s="38"/>
      <c r="Q227" s="15">
        <f t="shared" ref="Q227:T228" si="598">I227</f>
        <v>1.6</v>
      </c>
      <c r="R227" s="15">
        <f t="shared" si="598"/>
        <v>1.6</v>
      </c>
      <c r="S227" s="15">
        <f t="shared" si="598"/>
        <v>1.6</v>
      </c>
      <c r="T227" s="15">
        <f t="shared" si="598"/>
        <v>1.6</v>
      </c>
      <c r="U227" s="30">
        <f t="shared" si="563"/>
        <v>1.6352499999999999</v>
      </c>
      <c r="V227" s="30"/>
      <c r="W227" s="30"/>
      <c r="X227" s="30"/>
      <c r="Y227" s="7">
        <f t="shared" si="564"/>
        <v>1.6879999999999999</v>
      </c>
      <c r="Z227" s="7">
        <f t="shared" si="565"/>
        <v>1.6879999999999999</v>
      </c>
      <c r="AA227" s="7">
        <f t="shared" si="566"/>
        <v>1.6879999999999999</v>
      </c>
      <c r="AB227" s="7">
        <f t="shared" si="567"/>
        <v>1.6879999999999999</v>
      </c>
      <c r="AC227" s="30">
        <f t="shared" si="593"/>
        <v>1.7334799999999997</v>
      </c>
      <c r="AD227" s="30"/>
      <c r="AE227" s="30"/>
      <c r="AF227" s="30"/>
      <c r="AG227" s="7">
        <f t="shared" si="594"/>
        <v>1.7863299999999998</v>
      </c>
      <c r="AH227" s="7">
        <f t="shared" si="595"/>
        <v>1.7863299999999998</v>
      </c>
      <c r="AI227" s="7">
        <f t="shared" si="596"/>
        <v>1.7863299999999998</v>
      </c>
      <c r="AJ227" s="7">
        <f t="shared" si="597"/>
        <v>1.7863299999999998</v>
      </c>
      <c r="AK227" s="109">
        <v>105.7</v>
      </c>
      <c r="AL227" s="109">
        <v>106.5</v>
      </c>
      <c r="AM227" s="60">
        <f t="shared" si="585"/>
        <v>1.8424499999999999</v>
      </c>
      <c r="AN227" s="61">
        <f t="shared" si="586"/>
        <v>0</v>
      </c>
      <c r="AO227" s="61">
        <f t="shared" si="587"/>
        <v>0</v>
      </c>
      <c r="AP227" s="62">
        <f t="shared" si="588"/>
        <v>0</v>
      </c>
      <c r="AQ227" s="5">
        <f t="shared" si="589"/>
        <v>1.90635</v>
      </c>
      <c r="AR227" s="5">
        <f t="shared" si="590"/>
        <v>1.90635</v>
      </c>
      <c r="AS227" s="5">
        <f t="shared" si="591"/>
        <v>1.90635</v>
      </c>
      <c r="AT227" s="5">
        <f t="shared" si="592"/>
        <v>1.90635</v>
      </c>
      <c r="AU227" s="32">
        <v>1.5</v>
      </c>
      <c r="AV227" s="33"/>
      <c r="AW227" s="33"/>
      <c r="AX227" s="34"/>
      <c r="AY227" s="116" t="s">
        <v>30</v>
      </c>
      <c r="AZ227" s="116" t="s">
        <v>30</v>
      </c>
      <c r="BA227" s="124">
        <v>1.5</v>
      </c>
      <c r="BB227" s="126">
        <v>1.5</v>
      </c>
      <c r="BC227" s="126">
        <v>1.5</v>
      </c>
      <c r="BD227" s="126">
        <v>1.5</v>
      </c>
      <c r="BE227" s="126">
        <v>1.5</v>
      </c>
      <c r="BF227" s="127">
        <v>1.5</v>
      </c>
      <c r="BG227" s="126">
        <v>1.5</v>
      </c>
    </row>
    <row r="228" spans="1:59" ht="57" customHeight="1" x14ac:dyDescent="0.25">
      <c r="A228" s="48"/>
      <c r="B228" s="48"/>
      <c r="C228" s="114"/>
      <c r="D228" s="22" t="s">
        <v>25</v>
      </c>
      <c r="E228" s="77">
        <v>6.16</v>
      </c>
      <c r="F228" s="77"/>
      <c r="G228" s="77"/>
      <c r="H228" s="77"/>
      <c r="I228" s="92">
        <v>6.16</v>
      </c>
      <c r="J228" s="92">
        <v>6.16</v>
      </c>
      <c r="K228" s="92">
        <v>6.16</v>
      </c>
      <c r="L228" s="92">
        <v>6.16</v>
      </c>
      <c r="M228" s="38">
        <f>E228</f>
        <v>6.16</v>
      </c>
      <c r="N228" s="38"/>
      <c r="O228" s="38"/>
      <c r="P228" s="38"/>
      <c r="Q228" s="15">
        <f t="shared" si="598"/>
        <v>6.16</v>
      </c>
      <c r="R228" s="15">
        <f t="shared" si="598"/>
        <v>6.16</v>
      </c>
      <c r="S228" s="15">
        <f t="shared" si="598"/>
        <v>6.16</v>
      </c>
      <c r="T228" s="15">
        <f t="shared" si="598"/>
        <v>6.16</v>
      </c>
      <c r="U228" s="30">
        <f t="shared" si="563"/>
        <v>6.4988000000000001</v>
      </c>
      <c r="V228" s="30"/>
      <c r="W228" s="30"/>
      <c r="X228" s="30"/>
      <c r="Y228" s="7">
        <f t="shared" si="564"/>
        <v>6.4988000000000001</v>
      </c>
      <c r="Z228" s="7">
        <f t="shared" si="565"/>
        <v>6.4988000000000001</v>
      </c>
      <c r="AA228" s="7">
        <f t="shared" si="566"/>
        <v>6.4988000000000001</v>
      </c>
      <c r="AB228" s="7">
        <f t="shared" si="567"/>
        <v>6.4988000000000001</v>
      </c>
      <c r="AC228" s="30">
        <f t="shared" si="593"/>
        <v>6.8704999999999998</v>
      </c>
      <c r="AD228" s="30"/>
      <c r="AE228" s="30"/>
      <c r="AF228" s="30"/>
      <c r="AG228" s="7">
        <f>((ROUND(Y228,2)*AK228%))</f>
        <v>6.8704999999999998</v>
      </c>
      <c r="AH228" s="7">
        <f t="shared" si="595"/>
        <v>6.8704999999999998</v>
      </c>
      <c r="AI228" s="7">
        <f t="shared" si="596"/>
        <v>6.8704999999999998</v>
      </c>
      <c r="AJ228" s="7">
        <f t="shared" si="597"/>
        <v>6.8704999999999998</v>
      </c>
      <c r="AK228" s="109">
        <v>105.7</v>
      </c>
      <c r="AL228" s="109">
        <v>106.5</v>
      </c>
      <c r="AM228" s="60">
        <f t="shared" si="585"/>
        <v>7.3165499999999994</v>
      </c>
      <c r="AN228" s="61">
        <f t="shared" si="586"/>
        <v>0</v>
      </c>
      <c r="AO228" s="61">
        <f t="shared" si="587"/>
        <v>0</v>
      </c>
      <c r="AP228" s="62">
        <f t="shared" si="588"/>
        <v>0</v>
      </c>
      <c r="AQ228" s="5">
        <f t="shared" si="589"/>
        <v>7.3165499999999994</v>
      </c>
      <c r="AR228" s="5">
        <f t="shared" si="590"/>
        <v>7.3165499999999994</v>
      </c>
      <c r="AS228" s="5">
        <f t="shared" si="591"/>
        <v>7.3165499999999994</v>
      </c>
      <c r="AT228" s="5">
        <f t="shared" si="592"/>
        <v>7.3165499999999994</v>
      </c>
      <c r="AU228" s="39"/>
      <c r="AV228" s="40"/>
      <c r="AW228" s="40"/>
      <c r="AX228" s="41"/>
      <c r="AY228" s="120"/>
      <c r="AZ228" s="120"/>
      <c r="BA228" s="124"/>
      <c r="BB228" s="126"/>
      <c r="BC228" s="126"/>
      <c r="BD228" s="126"/>
      <c r="BE228" s="126"/>
      <c r="BF228" s="127"/>
      <c r="BG228" s="126"/>
    </row>
    <row r="229" spans="1:59" ht="202.5" customHeight="1" x14ac:dyDescent="0.25">
      <c r="A229" s="19" t="s">
        <v>427</v>
      </c>
      <c r="B229" s="19" t="s">
        <v>428</v>
      </c>
      <c r="C229" s="22" t="s">
        <v>429</v>
      </c>
      <c r="D229" s="22" t="s">
        <v>30</v>
      </c>
      <c r="E229" s="213" t="s">
        <v>30</v>
      </c>
      <c r="F229" s="213" t="s">
        <v>30</v>
      </c>
      <c r="G229" s="213" t="s">
        <v>30</v>
      </c>
      <c r="H229" s="213" t="s">
        <v>30</v>
      </c>
      <c r="I229" s="213" t="s">
        <v>30</v>
      </c>
      <c r="J229" s="213" t="s">
        <v>30</v>
      </c>
      <c r="K229" s="213" t="s">
        <v>30</v>
      </c>
      <c r="L229" s="213" t="s">
        <v>30</v>
      </c>
      <c r="M229" s="114" t="s">
        <v>30</v>
      </c>
      <c r="N229" s="114"/>
      <c r="O229" s="114"/>
      <c r="P229" s="114"/>
      <c r="Q229" s="22" t="s">
        <v>30</v>
      </c>
      <c r="R229" s="22" t="s">
        <v>30</v>
      </c>
      <c r="S229" s="22" t="s">
        <v>30</v>
      </c>
      <c r="T229" s="22" t="s">
        <v>30</v>
      </c>
      <c r="U229" s="14" t="s">
        <v>30</v>
      </c>
      <c r="V229" s="14" t="s">
        <v>30</v>
      </c>
      <c r="W229" s="14" t="s">
        <v>30</v>
      </c>
      <c r="X229" s="14" t="s">
        <v>30</v>
      </c>
      <c r="Y229" s="14" t="s">
        <v>30</v>
      </c>
      <c r="Z229" s="14" t="s">
        <v>30</v>
      </c>
      <c r="AA229" s="14" t="s">
        <v>30</v>
      </c>
      <c r="AB229" s="14" t="s">
        <v>30</v>
      </c>
      <c r="AC229" s="14" t="s">
        <v>30</v>
      </c>
      <c r="AD229" s="14" t="s">
        <v>30</v>
      </c>
      <c r="AE229" s="14" t="s">
        <v>30</v>
      </c>
      <c r="AF229" s="14" t="s">
        <v>30</v>
      </c>
      <c r="AG229" s="14" t="s">
        <v>30</v>
      </c>
      <c r="AH229" s="14" t="s">
        <v>30</v>
      </c>
      <c r="AI229" s="14" t="s">
        <v>30</v>
      </c>
      <c r="AJ229" s="14" t="s">
        <v>30</v>
      </c>
      <c r="AK229" s="109">
        <v>105.7</v>
      </c>
      <c r="AL229" s="109">
        <v>106.5</v>
      </c>
      <c r="AM229" s="5" t="s">
        <v>30</v>
      </c>
      <c r="AN229" s="5" t="s">
        <v>30</v>
      </c>
      <c r="AO229" s="5" t="s">
        <v>30</v>
      </c>
      <c r="AP229" s="5" t="s">
        <v>30</v>
      </c>
      <c r="AQ229" s="5" t="s">
        <v>30</v>
      </c>
      <c r="AR229" s="5" t="s">
        <v>30</v>
      </c>
      <c r="AS229" s="5" t="s">
        <v>30</v>
      </c>
      <c r="AT229" s="5" t="s">
        <v>30</v>
      </c>
      <c r="AU229" s="124" t="s">
        <v>30</v>
      </c>
      <c r="AV229" s="124"/>
      <c r="AW229" s="124"/>
      <c r="AX229" s="124"/>
      <c r="AY229" s="188" t="s">
        <v>30</v>
      </c>
      <c r="AZ229" s="188" t="s">
        <v>30</v>
      </c>
      <c r="BA229" s="214">
        <v>1.5</v>
      </c>
      <c r="BB229" s="215" t="s">
        <v>30</v>
      </c>
      <c r="BC229" s="215" t="s">
        <v>30</v>
      </c>
      <c r="BD229" s="215" t="s">
        <v>30</v>
      </c>
      <c r="BE229" s="215" t="s">
        <v>30</v>
      </c>
      <c r="BF229" s="167">
        <v>1.5</v>
      </c>
      <c r="BG229" s="215" t="s">
        <v>30</v>
      </c>
    </row>
    <row r="230" spans="1:59" ht="253.5" customHeight="1" x14ac:dyDescent="0.25">
      <c r="A230" s="19" t="s">
        <v>430</v>
      </c>
      <c r="B230" s="19" t="s">
        <v>431</v>
      </c>
      <c r="C230" s="22" t="s">
        <v>432</v>
      </c>
      <c r="D230" s="22" t="s">
        <v>25</v>
      </c>
      <c r="E230" s="77">
        <v>6.16</v>
      </c>
      <c r="F230" s="77"/>
      <c r="G230" s="77"/>
      <c r="H230" s="77"/>
      <c r="I230" s="92">
        <v>6.16</v>
      </c>
      <c r="J230" s="92">
        <v>6.16</v>
      </c>
      <c r="K230" s="92">
        <v>6.16</v>
      </c>
      <c r="L230" s="92">
        <v>6.16</v>
      </c>
      <c r="M230" s="38">
        <f>E230</f>
        <v>6.16</v>
      </c>
      <c r="N230" s="38"/>
      <c r="O230" s="38"/>
      <c r="P230" s="38"/>
      <c r="Q230" s="15">
        <f t="shared" ref="Q230:T234" si="599">I230</f>
        <v>6.16</v>
      </c>
      <c r="R230" s="15">
        <f t="shared" si="599"/>
        <v>6.16</v>
      </c>
      <c r="S230" s="15">
        <f t="shared" si="599"/>
        <v>6.16</v>
      </c>
      <c r="T230" s="15">
        <f t="shared" si="599"/>
        <v>6.16</v>
      </c>
      <c r="U230" s="30">
        <f>M230*105.5%</f>
        <v>6.4988000000000001</v>
      </c>
      <c r="V230" s="30"/>
      <c r="W230" s="30"/>
      <c r="X230" s="30"/>
      <c r="Y230" s="7">
        <f t="shared" ref="Y230:AB234" si="600">Q230*105.5%</f>
        <v>6.4988000000000001</v>
      </c>
      <c r="Z230" s="7">
        <f t="shared" si="600"/>
        <v>6.4988000000000001</v>
      </c>
      <c r="AA230" s="7">
        <f t="shared" si="600"/>
        <v>6.4988000000000001</v>
      </c>
      <c r="AB230" s="7">
        <f t="shared" si="600"/>
        <v>6.4988000000000001</v>
      </c>
      <c r="AC230" s="30">
        <f t="shared" ref="AC230" si="601">((ROUND(U230,2))*AK230%)</f>
        <v>6.8704999999999998</v>
      </c>
      <c r="AD230" s="30"/>
      <c r="AE230" s="30"/>
      <c r="AF230" s="30"/>
      <c r="AG230" s="7">
        <f>((ROUND(Y230,2)*AK230%))</f>
        <v>6.8704999999999998</v>
      </c>
      <c r="AH230" s="7">
        <f t="shared" ref="AH230" si="602">((ROUND(Z230,2))*AK230%)</f>
        <v>6.8704999999999998</v>
      </c>
      <c r="AI230" s="7">
        <f t="shared" ref="AI230" si="603">((ROUND(AA230,2))*AK230%)</f>
        <v>6.8704999999999998</v>
      </c>
      <c r="AJ230" s="7">
        <f t="shared" ref="AJ230" si="604">((ROUND(AB230,2))*AK230%)</f>
        <v>6.8704999999999998</v>
      </c>
      <c r="AK230" s="109">
        <v>105.7</v>
      </c>
      <c r="AL230" s="109">
        <v>106.5</v>
      </c>
      <c r="AM230" s="60">
        <f t="shared" ref="AM230:AM233" si="605">((ROUND(AC230,2))*AL230%)</f>
        <v>7.3165499999999994</v>
      </c>
      <c r="AN230" s="61">
        <f t="shared" ref="AN230:AN233" si="606">((ROUND(AD230,2))*AL230%)</f>
        <v>0</v>
      </c>
      <c r="AO230" s="61">
        <f t="shared" ref="AO230:AO233" si="607">((ROUND(AE230,2))*AL230%)</f>
        <v>0</v>
      </c>
      <c r="AP230" s="62">
        <f t="shared" ref="AP230:AP233" si="608">((ROUND(AF230,2))*AL230%)</f>
        <v>0</v>
      </c>
      <c r="AQ230" s="5">
        <f t="shared" ref="AQ230:AQ233" si="609">((ROUND(AG230,2))*AL230%)</f>
        <v>7.3165499999999994</v>
      </c>
      <c r="AR230" s="5">
        <f t="shared" ref="AR230:AR233" si="610">((ROUND(AH230,2))*AL230%)</f>
        <v>7.3165499999999994</v>
      </c>
      <c r="AS230" s="5">
        <f t="shared" ref="AS230:AS233" si="611">((ROUND(AI230,2))*AL230%)</f>
        <v>7.3165499999999994</v>
      </c>
      <c r="AT230" s="5">
        <f t="shared" ref="AT230:AT233" si="612">((ROUND(AJ230,2))*AL230%)</f>
        <v>7.3165499999999994</v>
      </c>
      <c r="AU230" s="124">
        <v>1.5</v>
      </c>
      <c r="AV230" s="124"/>
      <c r="AW230" s="124"/>
      <c r="AX230" s="124"/>
      <c r="AY230" s="4" t="s">
        <v>30</v>
      </c>
      <c r="AZ230" s="4">
        <v>0.3</v>
      </c>
      <c r="BA230" s="216">
        <v>1.5</v>
      </c>
      <c r="BB230" s="106">
        <v>1.5</v>
      </c>
      <c r="BC230" s="106">
        <v>1.5</v>
      </c>
      <c r="BD230" s="106">
        <v>1.5</v>
      </c>
      <c r="BE230" s="106">
        <v>1.5</v>
      </c>
      <c r="BF230" s="107">
        <v>1.5</v>
      </c>
      <c r="BG230" s="106">
        <v>1.5</v>
      </c>
    </row>
    <row r="231" spans="1:59" ht="151.5" customHeight="1" x14ac:dyDescent="0.25">
      <c r="A231" s="19" t="s">
        <v>433</v>
      </c>
      <c r="B231" s="19" t="s">
        <v>434</v>
      </c>
      <c r="C231" s="22" t="s">
        <v>435</v>
      </c>
      <c r="D231" s="22" t="s">
        <v>25</v>
      </c>
      <c r="E231" s="77">
        <v>6.16</v>
      </c>
      <c r="F231" s="77"/>
      <c r="G231" s="77"/>
      <c r="H231" s="77"/>
      <c r="I231" s="92">
        <v>6.16</v>
      </c>
      <c r="J231" s="92">
        <v>6.16</v>
      </c>
      <c r="K231" s="92">
        <v>6.16</v>
      </c>
      <c r="L231" s="92">
        <v>6.16</v>
      </c>
      <c r="M231" s="38">
        <f>E231</f>
        <v>6.16</v>
      </c>
      <c r="N231" s="38"/>
      <c r="O231" s="38"/>
      <c r="P231" s="38"/>
      <c r="Q231" s="15">
        <f t="shared" si="599"/>
        <v>6.16</v>
      </c>
      <c r="R231" s="15">
        <f t="shared" si="599"/>
        <v>6.16</v>
      </c>
      <c r="S231" s="15">
        <f t="shared" si="599"/>
        <v>6.16</v>
      </c>
      <c r="T231" s="15">
        <f t="shared" si="599"/>
        <v>6.16</v>
      </c>
      <c r="U231" s="30">
        <f>M231*105.5%</f>
        <v>6.4988000000000001</v>
      </c>
      <c r="V231" s="30"/>
      <c r="W231" s="30"/>
      <c r="X231" s="30"/>
      <c r="Y231" s="7">
        <f t="shared" si="600"/>
        <v>6.4988000000000001</v>
      </c>
      <c r="Z231" s="7">
        <f t="shared" si="600"/>
        <v>6.4988000000000001</v>
      </c>
      <c r="AA231" s="7">
        <f t="shared" si="600"/>
        <v>6.4988000000000001</v>
      </c>
      <c r="AB231" s="7">
        <f t="shared" si="600"/>
        <v>6.4988000000000001</v>
      </c>
      <c r="AC231" s="30" t="s">
        <v>30</v>
      </c>
      <c r="AD231" s="30"/>
      <c r="AE231" s="30"/>
      <c r="AF231" s="30"/>
      <c r="AG231" s="7" t="s">
        <v>30</v>
      </c>
      <c r="AH231" s="7" t="s">
        <v>30</v>
      </c>
      <c r="AI231" s="7" t="s">
        <v>30</v>
      </c>
      <c r="AJ231" s="7" t="s">
        <v>30</v>
      </c>
      <c r="AK231" s="109">
        <v>105.7</v>
      </c>
      <c r="AL231" s="109">
        <v>106.5</v>
      </c>
      <c r="AM231" s="30" t="s">
        <v>30</v>
      </c>
      <c r="AN231" s="30"/>
      <c r="AO231" s="30"/>
      <c r="AP231" s="30"/>
      <c r="AQ231" s="7" t="s">
        <v>30</v>
      </c>
      <c r="AR231" s="7" t="s">
        <v>30</v>
      </c>
      <c r="AS231" s="7" t="s">
        <v>30</v>
      </c>
      <c r="AT231" s="7" t="s">
        <v>30</v>
      </c>
      <c r="AU231" s="124">
        <v>1.5</v>
      </c>
      <c r="AV231" s="124"/>
      <c r="AW231" s="124"/>
      <c r="AX231" s="124"/>
      <c r="AY231" s="188" t="s">
        <v>30</v>
      </c>
      <c r="AZ231" s="188">
        <v>0.3</v>
      </c>
      <c r="BA231" s="214">
        <v>1.5</v>
      </c>
      <c r="BB231" s="215">
        <v>1.5</v>
      </c>
      <c r="BC231" s="215">
        <v>1.5</v>
      </c>
      <c r="BD231" s="215">
        <v>1.5</v>
      </c>
      <c r="BE231" s="215">
        <v>1.5</v>
      </c>
      <c r="BF231" s="167">
        <v>1.5</v>
      </c>
      <c r="BG231" s="106">
        <v>1.5</v>
      </c>
    </row>
    <row r="232" spans="1:59" ht="75.75" customHeight="1" x14ac:dyDescent="0.25">
      <c r="A232" s="48" t="s">
        <v>436</v>
      </c>
      <c r="B232" s="48" t="s">
        <v>437</v>
      </c>
      <c r="C232" s="114" t="s">
        <v>438</v>
      </c>
      <c r="D232" s="22" t="s">
        <v>24</v>
      </c>
      <c r="E232" s="77">
        <v>4.83</v>
      </c>
      <c r="F232" s="77"/>
      <c r="G232" s="77"/>
      <c r="H232" s="77"/>
      <c r="I232" s="92">
        <v>1.71</v>
      </c>
      <c r="J232" s="92">
        <v>1.71</v>
      </c>
      <c r="K232" s="92">
        <v>1.71</v>
      </c>
      <c r="L232" s="92">
        <v>1.71</v>
      </c>
      <c r="M232" s="38">
        <f>E232</f>
        <v>4.83</v>
      </c>
      <c r="N232" s="38"/>
      <c r="O232" s="38"/>
      <c r="P232" s="38"/>
      <c r="Q232" s="15">
        <f t="shared" si="599"/>
        <v>1.71</v>
      </c>
      <c r="R232" s="15">
        <f t="shared" si="599"/>
        <v>1.71</v>
      </c>
      <c r="S232" s="15">
        <f t="shared" si="599"/>
        <v>1.71</v>
      </c>
      <c r="T232" s="15">
        <f t="shared" si="599"/>
        <v>1.71</v>
      </c>
      <c r="U232" s="30">
        <f>M232*105.5%</f>
        <v>5.09565</v>
      </c>
      <c r="V232" s="30"/>
      <c r="W232" s="30"/>
      <c r="X232" s="30"/>
      <c r="Y232" s="7">
        <f t="shared" si="600"/>
        <v>1.8040499999999999</v>
      </c>
      <c r="Z232" s="7">
        <f t="shared" si="600"/>
        <v>1.8040499999999999</v>
      </c>
      <c r="AA232" s="7">
        <f t="shared" si="600"/>
        <v>1.8040499999999999</v>
      </c>
      <c r="AB232" s="7">
        <f t="shared" si="600"/>
        <v>1.8040499999999999</v>
      </c>
      <c r="AC232" s="30">
        <f t="shared" ref="AC232:AC233" si="613">((ROUND(U232,2))*AK232%)</f>
        <v>5.3906999999999989</v>
      </c>
      <c r="AD232" s="30"/>
      <c r="AE232" s="30"/>
      <c r="AF232" s="30"/>
      <c r="AG232" s="7">
        <f t="shared" ref="AG232:AG233" si="614">((ROUND(Y232,2)*AK232%))</f>
        <v>1.9025999999999998</v>
      </c>
      <c r="AH232" s="7">
        <f t="shared" ref="AH232:AH233" si="615">((ROUND(Z232,2))*AK232%)</f>
        <v>1.9025999999999998</v>
      </c>
      <c r="AI232" s="7">
        <f t="shared" ref="AI232:AI233" si="616">((ROUND(AA232,2))*AK232%)</f>
        <v>1.9025999999999998</v>
      </c>
      <c r="AJ232" s="7">
        <f t="shared" ref="AJ232:AJ233" si="617">((ROUND(AB232,2))*AK232%)</f>
        <v>1.9025999999999998</v>
      </c>
      <c r="AK232" s="109">
        <v>105.7</v>
      </c>
      <c r="AL232" s="109">
        <v>106.5</v>
      </c>
      <c r="AM232" s="60">
        <f t="shared" si="605"/>
        <v>5.7403499999999994</v>
      </c>
      <c r="AN232" s="61">
        <f t="shared" si="606"/>
        <v>0</v>
      </c>
      <c r="AO232" s="61">
        <f t="shared" si="607"/>
        <v>0</v>
      </c>
      <c r="AP232" s="62">
        <f t="shared" si="608"/>
        <v>0</v>
      </c>
      <c r="AQ232" s="5">
        <f t="shared" si="609"/>
        <v>2.0234999999999999</v>
      </c>
      <c r="AR232" s="5">
        <f t="shared" si="610"/>
        <v>2.0234999999999999</v>
      </c>
      <c r="AS232" s="5">
        <f t="shared" si="611"/>
        <v>2.0234999999999999</v>
      </c>
      <c r="AT232" s="5">
        <f t="shared" si="612"/>
        <v>2.0234999999999999</v>
      </c>
      <c r="AU232" s="32">
        <v>1.5</v>
      </c>
      <c r="AV232" s="33"/>
      <c r="AW232" s="33"/>
      <c r="AX232" s="34"/>
      <c r="AY232" s="116">
        <v>0.3</v>
      </c>
      <c r="AZ232" s="116">
        <v>0.3</v>
      </c>
      <c r="BA232" s="217">
        <v>1.5</v>
      </c>
      <c r="BB232" s="113">
        <v>1.5</v>
      </c>
      <c r="BC232" s="113">
        <v>1.5</v>
      </c>
      <c r="BD232" s="113">
        <v>1.5</v>
      </c>
      <c r="BE232" s="113">
        <v>1.5</v>
      </c>
      <c r="BF232" s="118">
        <v>1.5</v>
      </c>
      <c r="BG232" s="113">
        <v>1.5</v>
      </c>
    </row>
    <row r="233" spans="1:59" ht="56.25" customHeight="1" x14ac:dyDescent="0.25">
      <c r="A233" s="48"/>
      <c r="B233" s="48"/>
      <c r="C233" s="114"/>
      <c r="D233" s="22" t="s">
        <v>25</v>
      </c>
      <c r="E233" s="77">
        <v>6.16</v>
      </c>
      <c r="F233" s="77"/>
      <c r="G233" s="77"/>
      <c r="H233" s="77"/>
      <c r="I233" s="92">
        <v>6.16</v>
      </c>
      <c r="J233" s="92">
        <v>6.16</v>
      </c>
      <c r="K233" s="92">
        <v>6.16</v>
      </c>
      <c r="L233" s="92">
        <v>6.16</v>
      </c>
      <c r="M233" s="38">
        <f>E233</f>
        <v>6.16</v>
      </c>
      <c r="N233" s="38"/>
      <c r="O233" s="38"/>
      <c r="P233" s="38"/>
      <c r="Q233" s="15">
        <f t="shared" si="599"/>
        <v>6.16</v>
      </c>
      <c r="R233" s="15">
        <f t="shared" si="599"/>
        <v>6.16</v>
      </c>
      <c r="S233" s="15">
        <f t="shared" si="599"/>
        <v>6.16</v>
      </c>
      <c r="T233" s="15">
        <f t="shared" si="599"/>
        <v>6.16</v>
      </c>
      <c r="U233" s="30">
        <f>M233*105.5%</f>
        <v>6.4988000000000001</v>
      </c>
      <c r="V233" s="30"/>
      <c r="W233" s="30"/>
      <c r="X233" s="30"/>
      <c r="Y233" s="7">
        <f t="shared" si="600"/>
        <v>6.4988000000000001</v>
      </c>
      <c r="Z233" s="7">
        <f t="shared" si="600"/>
        <v>6.4988000000000001</v>
      </c>
      <c r="AA233" s="7">
        <f t="shared" si="600"/>
        <v>6.4988000000000001</v>
      </c>
      <c r="AB233" s="7">
        <f t="shared" si="600"/>
        <v>6.4988000000000001</v>
      </c>
      <c r="AC233" s="30">
        <f t="shared" si="613"/>
        <v>6.8704999999999998</v>
      </c>
      <c r="AD233" s="30"/>
      <c r="AE233" s="30"/>
      <c r="AF233" s="30"/>
      <c r="AG233" s="7">
        <f t="shared" si="614"/>
        <v>6.8704999999999998</v>
      </c>
      <c r="AH233" s="7">
        <f t="shared" si="615"/>
        <v>6.8704999999999998</v>
      </c>
      <c r="AI233" s="7">
        <f t="shared" si="616"/>
        <v>6.8704999999999998</v>
      </c>
      <c r="AJ233" s="7">
        <f t="shared" si="617"/>
        <v>6.8704999999999998</v>
      </c>
      <c r="AK233" s="109">
        <v>105.7</v>
      </c>
      <c r="AL233" s="109">
        <v>106.5</v>
      </c>
      <c r="AM233" s="60">
        <f t="shared" si="605"/>
        <v>7.3165499999999994</v>
      </c>
      <c r="AN233" s="61">
        <f t="shared" si="606"/>
        <v>0</v>
      </c>
      <c r="AO233" s="61">
        <f t="shared" si="607"/>
        <v>0</v>
      </c>
      <c r="AP233" s="62">
        <f t="shared" si="608"/>
        <v>0</v>
      </c>
      <c r="AQ233" s="5">
        <f t="shared" si="609"/>
        <v>7.3165499999999994</v>
      </c>
      <c r="AR233" s="5">
        <f t="shared" si="610"/>
        <v>7.3165499999999994</v>
      </c>
      <c r="AS233" s="5">
        <f t="shared" si="611"/>
        <v>7.3165499999999994</v>
      </c>
      <c r="AT233" s="5">
        <f t="shared" si="612"/>
        <v>7.3165499999999994</v>
      </c>
      <c r="AU233" s="35"/>
      <c r="AV233" s="36"/>
      <c r="AW233" s="36"/>
      <c r="AX233" s="37"/>
      <c r="AY233" s="120"/>
      <c r="AZ233" s="120"/>
      <c r="BA233" s="218"/>
      <c r="BB233" s="119"/>
      <c r="BC233" s="119"/>
      <c r="BD233" s="119"/>
      <c r="BE233" s="119"/>
      <c r="BF233" s="122"/>
      <c r="BG233" s="119"/>
    </row>
    <row r="234" spans="1:59" ht="74.25" customHeight="1" x14ac:dyDescent="0.25">
      <c r="A234" s="19" t="s">
        <v>439</v>
      </c>
      <c r="B234" s="19" t="s">
        <v>440</v>
      </c>
      <c r="C234" s="22" t="s">
        <v>441</v>
      </c>
      <c r="D234" s="22" t="s">
        <v>25</v>
      </c>
      <c r="E234" s="77">
        <v>6.16</v>
      </c>
      <c r="F234" s="77"/>
      <c r="G234" s="77"/>
      <c r="H234" s="77"/>
      <c r="I234" s="92">
        <v>6.16</v>
      </c>
      <c r="J234" s="92">
        <v>6.16</v>
      </c>
      <c r="K234" s="92">
        <v>6.16</v>
      </c>
      <c r="L234" s="92">
        <v>6.16</v>
      </c>
      <c r="M234" s="38">
        <f>E234</f>
        <v>6.16</v>
      </c>
      <c r="N234" s="38"/>
      <c r="O234" s="38"/>
      <c r="P234" s="38"/>
      <c r="Q234" s="15">
        <f t="shared" si="599"/>
        <v>6.16</v>
      </c>
      <c r="R234" s="15">
        <f t="shared" si="599"/>
        <v>6.16</v>
      </c>
      <c r="S234" s="15">
        <f t="shared" si="599"/>
        <v>6.16</v>
      </c>
      <c r="T234" s="15">
        <f t="shared" si="599"/>
        <v>6.16</v>
      </c>
      <c r="U234" s="30">
        <f>M234*105.5%</f>
        <v>6.4988000000000001</v>
      </c>
      <c r="V234" s="30"/>
      <c r="W234" s="30"/>
      <c r="X234" s="30"/>
      <c r="Y234" s="7">
        <f t="shared" si="600"/>
        <v>6.4988000000000001</v>
      </c>
      <c r="Z234" s="7">
        <f t="shared" si="600"/>
        <v>6.4988000000000001</v>
      </c>
      <c r="AA234" s="7">
        <f t="shared" si="600"/>
        <v>6.4988000000000001</v>
      </c>
      <c r="AB234" s="7">
        <f t="shared" si="600"/>
        <v>6.4988000000000001</v>
      </c>
      <c r="AC234" s="30" t="s">
        <v>30</v>
      </c>
      <c r="AD234" s="30"/>
      <c r="AE234" s="30"/>
      <c r="AF234" s="30"/>
      <c r="AG234" s="7" t="s">
        <v>30</v>
      </c>
      <c r="AH234" s="7" t="s">
        <v>30</v>
      </c>
      <c r="AI234" s="7" t="s">
        <v>30</v>
      </c>
      <c r="AJ234" s="7" t="s">
        <v>30</v>
      </c>
      <c r="AK234" s="109">
        <v>105.7</v>
      </c>
      <c r="AL234" s="109">
        <v>106.5</v>
      </c>
      <c r="AM234" s="60" t="s">
        <v>30</v>
      </c>
      <c r="AN234" s="61"/>
      <c r="AO234" s="61"/>
      <c r="AP234" s="62"/>
      <c r="AQ234" s="5" t="s">
        <v>30</v>
      </c>
      <c r="AR234" s="5" t="s">
        <v>30</v>
      </c>
      <c r="AS234" s="5" t="s">
        <v>30</v>
      </c>
      <c r="AT234" s="5" t="s">
        <v>30</v>
      </c>
      <c r="AU234" s="110">
        <v>1.5</v>
      </c>
      <c r="AV234" s="111"/>
      <c r="AW234" s="111"/>
      <c r="AX234" s="112"/>
      <c r="AY234" s="4" t="s">
        <v>30</v>
      </c>
      <c r="AZ234" s="4">
        <v>0.3</v>
      </c>
      <c r="BA234" s="216">
        <v>1.5</v>
      </c>
      <c r="BB234" s="106">
        <v>1.5</v>
      </c>
      <c r="BC234" s="106">
        <v>1.5</v>
      </c>
      <c r="BD234" s="106">
        <v>1.5</v>
      </c>
      <c r="BE234" s="106">
        <v>1.5</v>
      </c>
      <c r="BF234" s="107">
        <v>1.5</v>
      </c>
      <c r="BG234" s="106">
        <v>1.5</v>
      </c>
    </row>
    <row r="235" spans="1:59" ht="181.5" customHeight="1" x14ac:dyDescent="0.25">
      <c r="A235" s="19" t="s">
        <v>442</v>
      </c>
      <c r="B235" s="19" t="s">
        <v>443</v>
      </c>
      <c r="C235" s="22" t="s">
        <v>444</v>
      </c>
      <c r="D235" s="22" t="s">
        <v>30</v>
      </c>
      <c r="E235" s="213" t="s">
        <v>30</v>
      </c>
      <c r="F235" s="213" t="s">
        <v>30</v>
      </c>
      <c r="G235" s="213" t="s">
        <v>30</v>
      </c>
      <c r="H235" s="213" t="s">
        <v>30</v>
      </c>
      <c r="I235" s="213" t="s">
        <v>30</v>
      </c>
      <c r="J235" s="213" t="s">
        <v>30</v>
      </c>
      <c r="K235" s="213" t="s">
        <v>30</v>
      </c>
      <c r="L235" s="213" t="s">
        <v>30</v>
      </c>
      <c r="M235" s="114" t="s">
        <v>30</v>
      </c>
      <c r="N235" s="114"/>
      <c r="O235" s="114"/>
      <c r="P235" s="114"/>
      <c r="Q235" s="22" t="s">
        <v>30</v>
      </c>
      <c r="R235" s="22" t="s">
        <v>30</v>
      </c>
      <c r="S235" s="22" t="s">
        <v>30</v>
      </c>
      <c r="T235" s="22" t="s">
        <v>30</v>
      </c>
      <c r="U235" s="14" t="s">
        <v>30</v>
      </c>
      <c r="V235" s="14" t="s">
        <v>30</v>
      </c>
      <c r="W235" s="14" t="s">
        <v>30</v>
      </c>
      <c r="X235" s="14" t="s">
        <v>30</v>
      </c>
      <c r="Y235" s="14" t="s">
        <v>30</v>
      </c>
      <c r="Z235" s="14" t="s">
        <v>30</v>
      </c>
      <c r="AA235" s="14" t="s">
        <v>30</v>
      </c>
      <c r="AB235" s="14" t="s">
        <v>30</v>
      </c>
      <c r="AC235" s="14" t="s">
        <v>30</v>
      </c>
      <c r="AD235" s="14" t="s">
        <v>30</v>
      </c>
      <c r="AE235" s="14" t="s">
        <v>30</v>
      </c>
      <c r="AF235" s="14" t="s">
        <v>30</v>
      </c>
      <c r="AG235" s="14" t="s">
        <v>30</v>
      </c>
      <c r="AH235" s="14" t="s">
        <v>30</v>
      </c>
      <c r="AI235" s="14" t="s">
        <v>30</v>
      </c>
      <c r="AJ235" s="14" t="s">
        <v>30</v>
      </c>
      <c r="AK235" s="109">
        <v>105.7</v>
      </c>
      <c r="AL235" s="109">
        <v>106.5</v>
      </c>
      <c r="AM235" s="5" t="s">
        <v>30</v>
      </c>
      <c r="AN235" s="5" t="s">
        <v>30</v>
      </c>
      <c r="AO235" s="5" t="s">
        <v>30</v>
      </c>
      <c r="AP235" s="5" t="s">
        <v>30</v>
      </c>
      <c r="AQ235" s="5" t="s">
        <v>30</v>
      </c>
      <c r="AR235" s="5" t="s">
        <v>30</v>
      </c>
      <c r="AS235" s="5" t="s">
        <v>30</v>
      </c>
      <c r="AT235" s="5" t="s">
        <v>30</v>
      </c>
      <c r="AU235" s="110">
        <v>1.5</v>
      </c>
      <c r="AV235" s="111"/>
      <c r="AW235" s="111"/>
      <c r="AX235" s="112"/>
      <c r="AY235" s="4" t="s">
        <v>30</v>
      </c>
      <c r="AZ235" s="4" t="s">
        <v>30</v>
      </c>
      <c r="BA235" s="216">
        <v>1.5</v>
      </c>
      <c r="BB235" s="106">
        <v>1.5</v>
      </c>
      <c r="BC235" s="106">
        <v>1.5</v>
      </c>
      <c r="BD235" s="106">
        <v>1.5</v>
      </c>
      <c r="BE235" s="106">
        <v>1.5</v>
      </c>
      <c r="BF235" s="107">
        <v>1.5</v>
      </c>
      <c r="BG235" s="106">
        <v>1.5</v>
      </c>
    </row>
    <row r="236" spans="1:59" ht="75.75" customHeight="1" x14ac:dyDescent="0.25">
      <c r="A236" s="48" t="s">
        <v>445</v>
      </c>
      <c r="B236" s="48" t="s">
        <v>446</v>
      </c>
      <c r="C236" s="114" t="s">
        <v>447</v>
      </c>
      <c r="D236" s="22" t="s">
        <v>24</v>
      </c>
      <c r="E236" s="77">
        <v>1.71</v>
      </c>
      <c r="F236" s="77"/>
      <c r="G236" s="77"/>
      <c r="H236" s="77"/>
      <c r="I236" s="99">
        <v>1.71</v>
      </c>
      <c r="J236" s="99">
        <v>2.27</v>
      </c>
      <c r="K236" s="99">
        <v>1.71</v>
      </c>
      <c r="L236" s="99">
        <v>1.71</v>
      </c>
      <c r="M236" s="38">
        <f t="shared" ref="M236:M242" si="618">E236</f>
        <v>1.71</v>
      </c>
      <c r="N236" s="38"/>
      <c r="O236" s="38"/>
      <c r="P236" s="38"/>
      <c r="Q236" s="15">
        <f t="shared" ref="Q236:Q244" si="619">I236</f>
        <v>1.71</v>
      </c>
      <c r="R236" s="15">
        <f t="shared" ref="R236:R244" si="620">J236</f>
        <v>2.27</v>
      </c>
      <c r="S236" s="15">
        <f t="shared" ref="S236:S244" si="621">K236</f>
        <v>1.71</v>
      </c>
      <c r="T236" s="15">
        <f t="shared" ref="T236:T244" si="622">L236</f>
        <v>1.71</v>
      </c>
      <c r="U236" s="30">
        <f t="shared" ref="U236:U244" si="623">M236*105.5%</f>
        <v>1.8040499999999999</v>
      </c>
      <c r="V236" s="30"/>
      <c r="W236" s="30"/>
      <c r="X236" s="30"/>
      <c r="Y236" s="7">
        <f t="shared" ref="Y236:Y244" si="624">Q236*105.5%</f>
        <v>1.8040499999999999</v>
      </c>
      <c r="Z236" s="7">
        <f t="shared" ref="Z236:Z244" si="625">R236*105.5%</f>
        <v>2.3948499999999999</v>
      </c>
      <c r="AA236" s="7">
        <f t="shared" ref="AA236:AA244" si="626">S236*105.5%</f>
        <v>1.8040499999999999</v>
      </c>
      <c r="AB236" s="7">
        <f t="shared" ref="AB236:AB244" si="627">T236*105.5%</f>
        <v>1.8040499999999999</v>
      </c>
      <c r="AC236" s="30">
        <f t="shared" ref="AC236" si="628">((ROUND(U236,2))*AK236%)</f>
        <v>1.9025999999999998</v>
      </c>
      <c r="AD236" s="30"/>
      <c r="AE236" s="30"/>
      <c r="AF236" s="30"/>
      <c r="AG236" s="7">
        <f t="shared" ref="AG236" si="629">((ROUND(Y236,2)*AK236%))</f>
        <v>1.9025999999999998</v>
      </c>
      <c r="AH236" s="7">
        <f t="shared" ref="AH236" si="630">((ROUND(Z236,2))*AK236%)</f>
        <v>2.52623</v>
      </c>
      <c r="AI236" s="7">
        <f t="shared" ref="AI236" si="631">((ROUND(AA236,2))*AK236%)</f>
        <v>1.9025999999999998</v>
      </c>
      <c r="AJ236" s="7">
        <f t="shared" ref="AJ236" si="632">((ROUND(AB236,2))*AK236%)</f>
        <v>1.9025999999999998</v>
      </c>
      <c r="AK236" s="109">
        <v>105.7</v>
      </c>
      <c r="AL236" s="109">
        <v>106.5</v>
      </c>
      <c r="AM236" s="60">
        <f t="shared" ref="AM236:AM241" si="633">((ROUND(AC236,2))*AL236%)</f>
        <v>2.0234999999999999</v>
      </c>
      <c r="AN236" s="61">
        <f t="shared" ref="AN236:AN242" si="634">((ROUND(AD236,2))*AL236%)</f>
        <v>0</v>
      </c>
      <c r="AO236" s="61">
        <f t="shared" ref="AO236:AO242" si="635">((ROUND(AE236,2))*AL236%)</f>
        <v>0</v>
      </c>
      <c r="AP236" s="62">
        <f t="shared" ref="AP236:AP242" si="636">((ROUND(AF236,2))*AL236%)</f>
        <v>0</v>
      </c>
      <c r="AQ236" s="5">
        <f t="shared" ref="AQ236:AQ242" si="637">((ROUND(AG236,2))*AL236%)</f>
        <v>2.0234999999999999</v>
      </c>
      <c r="AR236" s="5">
        <f t="shared" ref="AR236:AR242" si="638">((ROUND(AH236,2))*AL236%)</f>
        <v>2.6944499999999998</v>
      </c>
      <c r="AS236" s="5">
        <f t="shared" ref="AS236:AS242" si="639">((ROUND(AI236,2))*AL236%)</f>
        <v>2.0234999999999999</v>
      </c>
      <c r="AT236" s="5">
        <f t="shared" ref="AT236:AT242" si="640">((ROUND(AJ236,2))*AL236%)</f>
        <v>2.0234999999999999</v>
      </c>
      <c r="AU236" s="32">
        <v>1.5</v>
      </c>
      <c r="AV236" s="33"/>
      <c r="AW236" s="33"/>
      <c r="AX236" s="34"/>
      <c r="AY236" s="129">
        <v>1.5</v>
      </c>
      <c r="AZ236" s="129" t="s">
        <v>30</v>
      </c>
      <c r="BA236" s="212">
        <v>1.5</v>
      </c>
      <c r="BB236" s="113">
        <v>1.5</v>
      </c>
      <c r="BC236" s="113">
        <v>1.5</v>
      </c>
      <c r="BD236" s="113">
        <v>1.5</v>
      </c>
      <c r="BE236" s="113">
        <v>1.5</v>
      </c>
      <c r="BF236" s="127">
        <v>1.5</v>
      </c>
      <c r="BG236" s="113">
        <v>1.5</v>
      </c>
    </row>
    <row r="237" spans="1:59" ht="75.75" customHeight="1" x14ac:dyDescent="0.25">
      <c r="A237" s="48"/>
      <c r="B237" s="48"/>
      <c r="C237" s="114"/>
      <c r="D237" s="22" t="s">
        <v>307</v>
      </c>
      <c r="E237" s="77">
        <v>2.04</v>
      </c>
      <c r="F237" s="77"/>
      <c r="G237" s="77"/>
      <c r="H237" s="77"/>
      <c r="I237" s="92">
        <v>2.04</v>
      </c>
      <c r="J237" s="92">
        <v>2.04</v>
      </c>
      <c r="K237" s="92">
        <v>2.04</v>
      </c>
      <c r="L237" s="92">
        <v>2.04</v>
      </c>
      <c r="M237" s="38">
        <f t="shared" si="618"/>
        <v>2.04</v>
      </c>
      <c r="N237" s="38"/>
      <c r="O237" s="38"/>
      <c r="P237" s="38"/>
      <c r="Q237" s="15">
        <f t="shared" si="619"/>
        <v>2.04</v>
      </c>
      <c r="R237" s="15">
        <f t="shared" si="620"/>
        <v>2.04</v>
      </c>
      <c r="S237" s="15">
        <f t="shared" si="621"/>
        <v>2.04</v>
      </c>
      <c r="T237" s="15">
        <f t="shared" si="622"/>
        <v>2.04</v>
      </c>
      <c r="U237" s="30">
        <f t="shared" si="623"/>
        <v>2.1522000000000001</v>
      </c>
      <c r="V237" s="30"/>
      <c r="W237" s="30"/>
      <c r="X237" s="30"/>
      <c r="Y237" s="7">
        <f t="shared" si="624"/>
        <v>2.1522000000000001</v>
      </c>
      <c r="Z237" s="7">
        <f t="shared" si="625"/>
        <v>2.1522000000000001</v>
      </c>
      <c r="AA237" s="7">
        <f t="shared" si="626"/>
        <v>2.1522000000000001</v>
      </c>
      <c r="AB237" s="7">
        <f t="shared" si="627"/>
        <v>2.1522000000000001</v>
      </c>
      <c r="AC237" s="30">
        <f t="shared" ref="AC237:AC241" si="641">((ROUND(U237,2))*AK237%)</f>
        <v>2.2725499999999998</v>
      </c>
      <c r="AD237" s="30"/>
      <c r="AE237" s="30"/>
      <c r="AF237" s="30"/>
      <c r="AG237" s="7">
        <f t="shared" ref="AG237:AG240" si="642">((ROUND(Y237,2)*AK237%))</f>
        <v>2.2725499999999998</v>
      </c>
      <c r="AH237" s="7">
        <f t="shared" ref="AH237:AH241" si="643">((ROUND(Z237,2))*AK237%)</f>
        <v>2.2725499999999998</v>
      </c>
      <c r="AI237" s="7">
        <f t="shared" ref="AI237:AI241" si="644">((ROUND(AA237,2))*AK237%)</f>
        <v>2.2725499999999998</v>
      </c>
      <c r="AJ237" s="7">
        <f t="shared" ref="AJ237:AJ241" si="645">((ROUND(AB237,2))*AK237%)</f>
        <v>2.2725499999999998</v>
      </c>
      <c r="AK237" s="109">
        <v>105.7</v>
      </c>
      <c r="AL237" s="109">
        <v>106.5</v>
      </c>
      <c r="AM237" s="60">
        <f t="shared" si="633"/>
        <v>2.4175499999999999</v>
      </c>
      <c r="AN237" s="61">
        <f t="shared" si="634"/>
        <v>0</v>
      </c>
      <c r="AO237" s="61">
        <f t="shared" si="635"/>
        <v>0</v>
      </c>
      <c r="AP237" s="62">
        <f t="shared" si="636"/>
        <v>0</v>
      </c>
      <c r="AQ237" s="5">
        <f t="shared" si="637"/>
        <v>2.4175499999999999</v>
      </c>
      <c r="AR237" s="5">
        <f t="shared" si="638"/>
        <v>2.4175499999999999</v>
      </c>
      <c r="AS237" s="5">
        <f t="shared" si="639"/>
        <v>2.4175499999999999</v>
      </c>
      <c r="AT237" s="5">
        <f t="shared" si="640"/>
        <v>2.4175499999999999</v>
      </c>
      <c r="AU237" s="39"/>
      <c r="AV237" s="40"/>
      <c r="AW237" s="40"/>
      <c r="AX237" s="41"/>
      <c r="AY237" s="129"/>
      <c r="AZ237" s="129"/>
      <c r="BA237" s="212"/>
      <c r="BB237" s="119"/>
      <c r="BC237" s="119"/>
      <c r="BD237" s="119"/>
      <c r="BE237" s="119"/>
      <c r="BF237" s="127"/>
      <c r="BG237" s="119"/>
    </row>
    <row r="238" spans="1:59" ht="100.5" customHeight="1" x14ac:dyDescent="0.25">
      <c r="A238" s="19" t="s">
        <v>448</v>
      </c>
      <c r="B238" s="19" t="s">
        <v>449</v>
      </c>
      <c r="C238" s="22" t="s">
        <v>450</v>
      </c>
      <c r="D238" s="22" t="s">
        <v>307</v>
      </c>
      <c r="E238" s="77">
        <v>2.04</v>
      </c>
      <c r="F238" s="77"/>
      <c r="G238" s="77"/>
      <c r="H238" s="77"/>
      <c r="I238" s="92">
        <v>2.04</v>
      </c>
      <c r="J238" s="92">
        <v>2.04</v>
      </c>
      <c r="K238" s="92">
        <v>2.04</v>
      </c>
      <c r="L238" s="92">
        <v>2.04</v>
      </c>
      <c r="M238" s="38">
        <f t="shared" si="618"/>
        <v>2.04</v>
      </c>
      <c r="N238" s="38"/>
      <c r="O238" s="38"/>
      <c r="P238" s="38"/>
      <c r="Q238" s="15">
        <f t="shared" si="619"/>
        <v>2.04</v>
      </c>
      <c r="R238" s="15">
        <f t="shared" si="620"/>
        <v>2.04</v>
      </c>
      <c r="S238" s="15">
        <f t="shared" si="621"/>
        <v>2.04</v>
      </c>
      <c r="T238" s="15">
        <f t="shared" si="622"/>
        <v>2.04</v>
      </c>
      <c r="U238" s="30">
        <f t="shared" si="623"/>
        <v>2.1522000000000001</v>
      </c>
      <c r="V238" s="30"/>
      <c r="W238" s="30"/>
      <c r="X238" s="30"/>
      <c r="Y238" s="7">
        <f t="shared" si="624"/>
        <v>2.1522000000000001</v>
      </c>
      <c r="Z238" s="7">
        <f t="shared" si="625"/>
        <v>2.1522000000000001</v>
      </c>
      <c r="AA238" s="7">
        <f t="shared" si="626"/>
        <v>2.1522000000000001</v>
      </c>
      <c r="AB238" s="7">
        <f t="shared" si="627"/>
        <v>2.1522000000000001</v>
      </c>
      <c r="AC238" s="30">
        <f t="shared" si="641"/>
        <v>2.2725499999999998</v>
      </c>
      <c r="AD238" s="30"/>
      <c r="AE238" s="30"/>
      <c r="AF238" s="30"/>
      <c r="AG238" s="7">
        <f t="shared" si="642"/>
        <v>2.2725499999999998</v>
      </c>
      <c r="AH238" s="7">
        <f t="shared" si="643"/>
        <v>2.2725499999999998</v>
      </c>
      <c r="AI238" s="7">
        <f t="shared" si="644"/>
        <v>2.2725499999999998</v>
      </c>
      <c r="AJ238" s="7">
        <f t="shared" si="645"/>
        <v>2.2725499999999998</v>
      </c>
      <c r="AK238" s="109">
        <v>105.7</v>
      </c>
      <c r="AL238" s="109">
        <v>106.5</v>
      </c>
      <c r="AM238" s="60">
        <f t="shared" si="633"/>
        <v>2.4175499999999999</v>
      </c>
      <c r="AN238" s="61">
        <f t="shared" si="634"/>
        <v>0</v>
      </c>
      <c r="AO238" s="61">
        <f t="shared" si="635"/>
        <v>0</v>
      </c>
      <c r="AP238" s="62">
        <f t="shared" si="636"/>
        <v>0</v>
      </c>
      <c r="AQ238" s="5">
        <f t="shared" si="637"/>
        <v>2.4175499999999999</v>
      </c>
      <c r="AR238" s="5">
        <f t="shared" si="638"/>
        <v>2.4175499999999999</v>
      </c>
      <c r="AS238" s="5">
        <f t="shared" si="639"/>
        <v>2.4175499999999999</v>
      </c>
      <c r="AT238" s="5">
        <f t="shared" si="640"/>
        <v>2.4175499999999999</v>
      </c>
      <c r="AU238" s="124">
        <v>1.5</v>
      </c>
      <c r="AV238" s="124"/>
      <c r="AW238" s="124"/>
      <c r="AX238" s="124"/>
      <c r="AY238" s="188">
        <v>1.5</v>
      </c>
      <c r="AZ238" s="188" t="s">
        <v>30</v>
      </c>
      <c r="BA238" s="216">
        <v>1.5</v>
      </c>
      <c r="BB238" s="215">
        <v>1.5</v>
      </c>
      <c r="BC238" s="215">
        <v>1.5</v>
      </c>
      <c r="BD238" s="215">
        <v>1.5</v>
      </c>
      <c r="BE238" s="215">
        <v>1.5</v>
      </c>
      <c r="BF238" s="107">
        <v>1.5</v>
      </c>
      <c r="BG238" s="106">
        <v>1.5</v>
      </c>
    </row>
    <row r="239" spans="1:59" ht="99.75" customHeight="1" x14ac:dyDescent="0.25">
      <c r="A239" s="48" t="s">
        <v>451</v>
      </c>
      <c r="B239" s="48" t="s">
        <v>452</v>
      </c>
      <c r="C239" s="114" t="s">
        <v>453</v>
      </c>
      <c r="D239" s="22" t="s">
        <v>24</v>
      </c>
      <c r="E239" s="77">
        <v>1.71</v>
      </c>
      <c r="F239" s="77"/>
      <c r="G239" s="77"/>
      <c r="H239" s="77"/>
      <c r="I239" s="99">
        <v>1.71</v>
      </c>
      <c r="J239" s="99">
        <v>1.71</v>
      </c>
      <c r="K239" s="99">
        <v>1.71</v>
      </c>
      <c r="L239" s="99">
        <v>1.71</v>
      </c>
      <c r="M239" s="38">
        <f t="shared" si="618"/>
        <v>1.71</v>
      </c>
      <c r="N239" s="38"/>
      <c r="O239" s="38"/>
      <c r="P239" s="38"/>
      <c r="Q239" s="15">
        <f t="shared" si="619"/>
        <v>1.71</v>
      </c>
      <c r="R239" s="15">
        <f t="shared" si="620"/>
        <v>1.71</v>
      </c>
      <c r="S239" s="15">
        <f t="shared" si="621"/>
        <v>1.71</v>
      </c>
      <c r="T239" s="15">
        <f t="shared" si="622"/>
        <v>1.71</v>
      </c>
      <c r="U239" s="30">
        <f t="shared" si="623"/>
        <v>1.8040499999999999</v>
      </c>
      <c r="V239" s="30"/>
      <c r="W239" s="30"/>
      <c r="X239" s="30"/>
      <c r="Y239" s="7">
        <f t="shared" si="624"/>
        <v>1.8040499999999999</v>
      </c>
      <c r="Z239" s="7">
        <f t="shared" si="625"/>
        <v>1.8040499999999999</v>
      </c>
      <c r="AA239" s="7">
        <f t="shared" si="626"/>
        <v>1.8040499999999999</v>
      </c>
      <c r="AB239" s="7">
        <f t="shared" si="627"/>
        <v>1.8040499999999999</v>
      </c>
      <c r="AC239" s="30">
        <f t="shared" si="641"/>
        <v>1.9025999999999998</v>
      </c>
      <c r="AD239" s="30"/>
      <c r="AE239" s="30"/>
      <c r="AF239" s="30"/>
      <c r="AG239" s="7">
        <f t="shared" si="642"/>
        <v>1.9025999999999998</v>
      </c>
      <c r="AH239" s="7">
        <f t="shared" si="643"/>
        <v>1.9025999999999998</v>
      </c>
      <c r="AI239" s="7">
        <f t="shared" si="644"/>
        <v>1.9025999999999998</v>
      </c>
      <c r="AJ239" s="7">
        <f t="shared" si="645"/>
        <v>1.9025999999999998</v>
      </c>
      <c r="AK239" s="109">
        <v>105.7</v>
      </c>
      <c r="AL239" s="109">
        <v>106.5</v>
      </c>
      <c r="AM239" s="60">
        <f t="shared" si="633"/>
        <v>2.0234999999999999</v>
      </c>
      <c r="AN239" s="61">
        <f t="shared" si="634"/>
        <v>0</v>
      </c>
      <c r="AO239" s="61">
        <f t="shared" si="635"/>
        <v>0</v>
      </c>
      <c r="AP239" s="62">
        <f t="shared" si="636"/>
        <v>0</v>
      </c>
      <c r="AQ239" s="5">
        <f t="shared" si="637"/>
        <v>2.0234999999999999</v>
      </c>
      <c r="AR239" s="5">
        <f t="shared" si="638"/>
        <v>2.0234999999999999</v>
      </c>
      <c r="AS239" s="5">
        <f t="shared" si="639"/>
        <v>2.0234999999999999</v>
      </c>
      <c r="AT239" s="5">
        <f t="shared" si="640"/>
        <v>2.0234999999999999</v>
      </c>
      <c r="AU239" s="32">
        <v>1.5</v>
      </c>
      <c r="AV239" s="33"/>
      <c r="AW239" s="33"/>
      <c r="AX239" s="34"/>
      <c r="AY239" s="116">
        <v>1.5</v>
      </c>
      <c r="AZ239" s="116" t="s">
        <v>30</v>
      </c>
      <c r="BA239" s="217">
        <v>1.5</v>
      </c>
      <c r="BB239" s="113">
        <v>1.5</v>
      </c>
      <c r="BC239" s="113">
        <v>1.5</v>
      </c>
      <c r="BD239" s="113">
        <v>1.5</v>
      </c>
      <c r="BE239" s="113">
        <v>1.5</v>
      </c>
      <c r="BF239" s="118">
        <v>1.5</v>
      </c>
      <c r="BG239" s="113">
        <v>1.5</v>
      </c>
    </row>
    <row r="240" spans="1:59" ht="96.75" customHeight="1" x14ac:dyDescent="0.25">
      <c r="A240" s="48"/>
      <c r="B240" s="48"/>
      <c r="C240" s="114"/>
      <c r="D240" s="22" t="s">
        <v>307</v>
      </c>
      <c r="E240" s="77">
        <v>2.04</v>
      </c>
      <c r="F240" s="77"/>
      <c r="G240" s="77"/>
      <c r="H240" s="77"/>
      <c r="I240" s="92">
        <v>2.04</v>
      </c>
      <c r="J240" s="92">
        <v>2.04</v>
      </c>
      <c r="K240" s="92">
        <v>2.04</v>
      </c>
      <c r="L240" s="92">
        <v>2.04</v>
      </c>
      <c r="M240" s="38">
        <f t="shared" si="618"/>
        <v>2.04</v>
      </c>
      <c r="N240" s="38"/>
      <c r="O240" s="38"/>
      <c r="P240" s="38"/>
      <c r="Q240" s="15">
        <f t="shared" si="619"/>
        <v>2.04</v>
      </c>
      <c r="R240" s="15">
        <f t="shared" si="620"/>
        <v>2.04</v>
      </c>
      <c r="S240" s="15">
        <f t="shared" si="621"/>
        <v>2.04</v>
      </c>
      <c r="T240" s="15">
        <f t="shared" si="622"/>
        <v>2.04</v>
      </c>
      <c r="U240" s="30">
        <f t="shared" si="623"/>
        <v>2.1522000000000001</v>
      </c>
      <c r="V240" s="30"/>
      <c r="W240" s="30"/>
      <c r="X240" s="30"/>
      <c r="Y240" s="7">
        <f t="shared" si="624"/>
        <v>2.1522000000000001</v>
      </c>
      <c r="Z240" s="7">
        <f t="shared" si="625"/>
        <v>2.1522000000000001</v>
      </c>
      <c r="AA240" s="7">
        <f t="shared" si="626"/>
        <v>2.1522000000000001</v>
      </c>
      <c r="AB240" s="7">
        <f t="shared" si="627"/>
        <v>2.1522000000000001</v>
      </c>
      <c r="AC240" s="30">
        <f t="shared" si="641"/>
        <v>2.2725499999999998</v>
      </c>
      <c r="AD240" s="30"/>
      <c r="AE240" s="30"/>
      <c r="AF240" s="30"/>
      <c r="AG240" s="7">
        <f t="shared" si="642"/>
        <v>2.2725499999999998</v>
      </c>
      <c r="AH240" s="7">
        <f t="shared" si="643"/>
        <v>2.2725499999999998</v>
      </c>
      <c r="AI240" s="7">
        <f t="shared" si="644"/>
        <v>2.2725499999999998</v>
      </c>
      <c r="AJ240" s="7">
        <f t="shared" si="645"/>
        <v>2.2725499999999998</v>
      </c>
      <c r="AK240" s="109">
        <v>105.7</v>
      </c>
      <c r="AL240" s="109">
        <v>106.5</v>
      </c>
      <c r="AM240" s="60">
        <f t="shared" si="633"/>
        <v>2.4175499999999999</v>
      </c>
      <c r="AN240" s="61">
        <f t="shared" si="634"/>
        <v>0</v>
      </c>
      <c r="AO240" s="61">
        <f t="shared" si="635"/>
        <v>0</v>
      </c>
      <c r="AP240" s="62">
        <f t="shared" si="636"/>
        <v>0</v>
      </c>
      <c r="AQ240" s="5">
        <f t="shared" si="637"/>
        <v>2.4175499999999999</v>
      </c>
      <c r="AR240" s="5">
        <f t="shared" si="638"/>
        <v>2.4175499999999999</v>
      </c>
      <c r="AS240" s="5">
        <f t="shared" si="639"/>
        <v>2.4175499999999999</v>
      </c>
      <c r="AT240" s="5">
        <f t="shared" si="640"/>
        <v>2.4175499999999999</v>
      </c>
      <c r="AU240" s="35"/>
      <c r="AV240" s="36"/>
      <c r="AW240" s="36"/>
      <c r="AX240" s="37"/>
      <c r="AY240" s="120"/>
      <c r="AZ240" s="120"/>
      <c r="BA240" s="218"/>
      <c r="BB240" s="119"/>
      <c r="BC240" s="119"/>
      <c r="BD240" s="119"/>
      <c r="BE240" s="119"/>
      <c r="BF240" s="122"/>
      <c r="BG240" s="119"/>
    </row>
    <row r="241" spans="1:59" ht="45" customHeight="1" x14ac:dyDescent="0.25">
      <c r="A241" s="48" t="s">
        <v>454</v>
      </c>
      <c r="B241" s="48" t="s">
        <v>455</v>
      </c>
      <c r="C241" s="114" t="s">
        <v>456</v>
      </c>
      <c r="D241" s="22" t="s">
        <v>24</v>
      </c>
      <c r="E241" s="77">
        <v>1.71</v>
      </c>
      <c r="F241" s="77"/>
      <c r="G241" s="77"/>
      <c r="H241" s="77"/>
      <c r="I241" s="99">
        <v>1.71</v>
      </c>
      <c r="J241" s="99">
        <v>1.71</v>
      </c>
      <c r="K241" s="99">
        <v>1.71</v>
      </c>
      <c r="L241" s="99">
        <v>1.71</v>
      </c>
      <c r="M241" s="38">
        <f t="shared" si="618"/>
        <v>1.71</v>
      </c>
      <c r="N241" s="38"/>
      <c r="O241" s="38"/>
      <c r="P241" s="38"/>
      <c r="Q241" s="15">
        <f t="shared" si="619"/>
        <v>1.71</v>
      </c>
      <c r="R241" s="15">
        <f t="shared" si="620"/>
        <v>1.71</v>
      </c>
      <c r="S241" s="15">
        <f t="shared" si="621"/>
        <v>1.71</v>
      </c>
      <c r="T241" s="15">
        <f t="shared" si="622"/>
        <v>1.71</v>
      </c>
      <c r="U241" s="30">
        <f t="shared" si="623"/>
        <v>1.8040499999999999</v>
      </c>
      <c r="V241" s="30"/>
      <c r="W241" s="30"/>
      <c r="X241" s="30"/>
      <c r="Y241" s="7">
        <f t="shared" si="624"/>
        <v>1.8040499999999999</v>
      </c>
      <c r="Z241" s="7">
        <f t="shared" si="625"/>
        <v>1.8040499999999999</v>
      </c>
      <c r="AA241" s="7">
        <f t="shared" si="626"/>
        <v>1.8040499999999999</v>
      </c>
      <c r="AB241" s="7">
        <f t="shared" si="627"/>
        <v>1.8040499999999999</v>
      </c>
      <c r="AC241" s="30">
        <f t="shared" si="641"/>
        <v>1.9025999999999998</v>
      </c>
      <c r="AD241" s="30"/>
      <c r="AE241" s="30"/>
      <c r="AF241" s="30"/>
      <c r="AG241" s="7">
        <f>((ROUND(Y241,2)*AK241%))</f>
        <v>1.9025999999999998</v>
      </c>
      <c r="AH241" s="7">
        <f t="shared" si="643"/>
        <v>1.9025999999999998</v>
      </c>
      <c r="AI241" s="7">
        <f t="shared" si="644"/>
        <v>1.9025999999999998</v>
      </c>
      <c r="AJ241" s="7">
        <f t="shared" si="645"/>
        <v>1.9025999999999998</v>
      </c>
      <c r="AK241" s="109">
        <v>105.7</v>
      </c>
      <c r="AL241" s="109">
        <v>106.5</v>
      </c>
      <c r="AM241" s="60">
        <f t="shared" si="633"/>
        <v>2.0234999999999999</v>
      </c>
      <c r="AN241" s="61">
        <f t="shared" si="634"/>
        <v>0</v>
      </c>
      <c r="AO241" s="61">
        <f t="shared" si="635"/>
        <v>0</v>
      </c>
      <c r="AP241" s="62">
        <f t="shared" si="636"/>
        <v>0</v>
      </c>
      <c r="AQ241" s="5">
        <f t="shared" si="637"/>
        <v>2.0234999999999999</v>
      </c>
      <c r="AR241" s="5">
        <f t="shared" si="638"/>
        <v>2.0234999999999999</v>
      </c>
      <c r="AS241" s="5">
        <f t="shared" si="639"/>
        <v>2.0234999999999999</v>
      </c>
      <c r="AT241" s="5">
        <f t="shared" si="640"/>
        <v>2.0234999999999999</v>
      </c>
      <c r="AU241" s="32">
        <v>1.5</v>
      </c>
      <c r="AV241" s="33"/>
      <c r="AW241" s="33"/>
      <c r="AX241" s="34"/>
      <c r="AY241" s="116">
        <v>0.55000000000000004</v>
      </c>
      <c r="AZ241" s="116" t="s">
        <v>30</v>
      </c>
      <c r="BA241" s="217">
        <v>1.5</v>
      </c>
      <c r="BB241" s="113">
        <v>1.5</v>
      </c>
      <c r="BC241" s="113">
        <v>1.5</v>
      </c>
      <c r="BD241" s="113">
        <v>1.5</v>
      </c>
      <c r="BE241" s="113">
        <v>1.5</v>
      </c>
      <c r="BF241" s="118">
        <v>1.5</v>
      </c>
      <c r="BG241" s="113">
        <v>1.5</v>
      </c>
    </row>
    <row r="242" spans="1:59" ht="57" customHeight="1" x14ac:dyDescent="0.25">
      <c r="A242" s="48"/>
      <c r="B242" s="48"/>
      <c r="C242" s="114"/>
      <c r="D242" s="22" t="s">
        <v>307</v>
      </c>
      <c r="E242" s="77">
        <v>2.04</v>
      </c>
      <c r="F242" s="77"/>
      <c r="G242" s="77"/>
      <c r="H242" s="77"/>
      <c r="I242" s="92">
        <v>2.04</v>
      </c>
      <c r="J242" s="92">
        <v>2.04</v>
      </c>
      <c r="K242" s="92">
        <v>2.04</v>
      </c>
      <c r="L242" s="92">
        <v>2.04</v>
      </c>
      <c r="M242" s="38">
        <f t="shared" si="618"/>
        <v>2.04</v>
      </c>
      <c r="N242" s="38"/>
      <c r="O242" s="38"/>
      <c r="P242" s="38"/>
      <c r="Q242" s="15">
        <f t="shared" si="619"/>
        <v>2.04</v>
      </c>
      <c r="R242" s="15">
        <f t="shared" si="620"/>
        <v>2.04</v>
      </c>
      <c r="S242" s="15">
        <f t="shared" si="621"/>
        <v>2.04</v>
      </c>
      <c r="T242" s="15">
        <f t="shared" si="622"/>
        <v>2.04</v>
      </c>
      <c r="U242" s="30">
        <f t="shared" si="623"/>
        <v>2.1522000000000001</v>
      </c>
      <c r="V242" s="30"/>
      <c r="W242" s="30"/>
      <c r="X242" s="30"/>
      <c r="Y242" s="7">
        <f t="shared" si="624"/>
        <v>2.1522000000000001</v>
      </c>
      <c r="Z242" s="7">
        <f t="shared" si="625"/>
        <v>2.1522000000000001</v>
      </c>
      <c r="AA242" s="7">
        <f t="shared" si="626"/>
        <v>2.1522000000000001</v>
      </c>
      <c r="AB242" s="7">
        <f t="shared" si="627"/>
        <v>2.1522000000000001</v>
      </c>
      <c r="AC242" s="30">
        <f t="shared" ref="AC242" si="646">((ROUND(U242,2))*AK242%)</f>
        <v>2.2725499999999998</v>
      </c>
      <c r="AD242" s="30"/>
      <c r="AE242" s="30"/>
      <c r="AF242" s="30"/>
      <c r="AG242" s="7">
        <f>((ROUND(Y242,2)*AK242%))</f>
        <v>2.2725499999999998</v>
      </c>
      <c r="AH242" s="7">
        <f t="shared" ref="AH242" si="647">((ROUND(Z242,2))*AK242%)</f>
        <v>2.2725499999999998</v>
      </c>
      <c r="AI242" s="7">
        <f t="shared" ref="AI242" si="648">((ROUND(AA242,2))*AK242%)</f>
        <v>2.2725499999999998</v>
      </c>
      <c r="AJ242" s="7">
        <f t="shared" ref="AJ242" si="649">((ROUND(AB242,2))*AK242%)</f>
        <v>2.2725499999999998</v>
      </c>
      <c r="AK242" s="109">
        <v>105.7</v>
      </c>
      <c r="AL242" s="109">
        <v>106.5</v>
      </c>
      <c r="AM242" s="60">
        <f>((ROUND(AC242,2))*AL242%)</f>
        <v>2.4175499999999999</v>
      </c>
      <c r="AN242" s="61">
        <f t="shared" si="634"/>
        <v>0</v>
      </c>
      <c r="AO242" s="61">
        <f t="shared" si="635"/>
        <v>0</v>
      </c>
      <c r="AP242" s="62">
        <f t="shared" si="636"/>
        <v>0</v>
      </c>
      <c r="AQ242" s="5">
        <f t="shared" si="637"/>
        <v>2.4175499999999999</v>
      </c>
      <c r="AR242" s="5">
        <f t="shared" si="638"/>
        <v>2.4175499999999999</v>
      </c>
      <c r="AS242" s="5">
        <f t="shared" si="639"/>
        <v>2.4175499999999999</v>
      </c>
      <c r="AT242" s="5">
        <f t="shared" si="640"/>
        <v>2.4175499999999999</v>
      </c>
      <c r="AU242" s="35"/>
      <c r="AV242" s="36"/>
      <c r="AW242" s="36"/>
      <c r="AX242" s="37"/>
      <c r="AY242" s="120"/>
      <c r="AZ242" s="120"/>
      <c r="BA242" s="218"/>
      <c r="BB242" s="119"/>
      <c r="BC242" s="119"/>
      <c r="BD242" s="119"/>
      <c r="BE242" s="119"/>
      <c r="BF242" s="122"/>
      <c r="BG242" s="119"/>
    </row>
    <row r="243" spans="1:59" ht="81.75" customHeight="1" x14ac:dyDescent="0.25">
      <c r="A243" s="48" t="s">
        <v>457</v>
      </c>
      <c r="B243" s="48" t="s">
        <v>458</v>
      </c>
      <c r="C243" s="114" t="s">
        <v>459</v>
      </c>
      <c r="D243" s="22" t="s">
        <v>24</v>
      </c>
      <c r="E243" s="92">
        <v>0.24</v>
      </c>
      <c r="F243" s="92">
        <v>0.55000000000000004</v>
      </c>
      <c r="G243" s="92">
        <v>0.3</v>
      </c>
      <c r="H243" s="99">
        <v>1.5</v>
      </c>
      <c r="I243" s="99">
        <v>1.86</v>
      </c>
      <c r="J243" s="99">
        <v>1.86</v>
      </c>
      <c r="K243" s="99">
        <v>1.86</v>
      </c>
      <c r="L243" s="99">
        <v>1.71</v>
      </c>
      <c r="M243" s="5">
        <v>1.5</v>
      </c>
      <c r="N243" s="15">
        <f>F243</f>
        <v>0.55000000000000004</v>
      </c>
      <c r="O243" s="15">
        <f>G243</f>
        <v>0.3</v>
      </c>
      <c r="P243" s="15">
        <f>H243</f>
        <v>1.5</v>
      </c>
      <c r="Q243" s="15">
        <f t="shared" si="619"/>
        <v>1.86</v>
      </c>
      <c r="R243" s="15">
        <f t="shared" si="620"/>
        <v>1.86</v>
      </c>
      <c r="S243" s="15">
        <f t="shared" si="621"/>
        <v>1.86</v>
      </c>
      <c r="T243" s="15">
        <f t="shared" si="622"/>
        <v>1.71</v>
      </c>
      <c r="U243" s="7">
        <f t="shared" si="623"/>
        <v>1.5825</v>
      </c>
      <c r="V243" s="7">
        <f>N243*105.5%</f>
        <v>0.58025000000000004</v>
      </c>
      <c r="W243" s="7">
        <f>O243*105.5%</f>
        <v>0.31649999999999995</v>
      </c>
      <c r="X243" s="7">
        <f>P243*105.5%</f>
        <v>1.5825</v>
      </c>
      <c r="Y243" s="7">
        <f t="shared" si="624"/>
        <v>1.9622999999999999</v>
      </c>
      <c r="Z243" s="7">
        <f t="shared" si="625"/>
        <v>1.9622999999999999</v>
      </c>
      <c r="AA243" s="7">
        <f t="shared" si="626"/>
        <v>1.9622999999999999</v>
      </c>
      <c r="AB243" s="7">
        <f t="shared" si="627"/>
        <v>1.8040499999999999</v>
      </c>
      <c r="AC243" s="7">
        <f>((ROUND(U243,2))*AK243%)</f>
        <v>1.6700599999999999</v>
      </c>
      <c r="AD243" s="7">
        <f>((ROUND(V243,2))*AK243%)</f>
        <v>0.61305999999999994</v>
      </c>
      <c r="AE243" s="7">
        <v>1.5</v>
      </c>
      <c r="AF243" s="7">
        <f>((ROUND(X243,2))*AK243%)</f>
        <v>1.6700599999999999</v>
      </c>
      <c r="AG243" s="7">
        <f>((ROUND(Y243,2)*AK243%))</f>
        <v>2.07172</v>
      </c>
      <c r="AH243" s="7">
        <f>((ROUND(Z243,2))*AK243%)</f>
        <v>2.07172</v>
      </c>
      <c r="AI243" s="7">
        <f>((ROUND(AA243,2))*AK243%)</f>
        <v>2.07172</v>
      </c>
      <c r="AJ243" s="7">
        <f>((ROUND(AB243,2))*AK243%)</f>
        <v>1.9025999999999998</v>
      </c>
      <c r="AK243" s="109">
        <v>105.7</v>
      </c>
      <c r="AL243" s="109">
        <v>106.5</v>
      </c>
      <c r="AM243" s="5">
        <f>((ROUND(AC243,2))*AL243%)</f>
        <v>1.7785499999999999</v>
      </c>
      <c r="AN243" s="5">
        <f t="shared" ref="AN243" si="650">((ROUND(AD243,2))*AL243%)</f>
        <v>0.64964999999999995</v>
      </c>
      <c r="AO243" s="5">
        <f>((ROUND(AE243,2))*AL243%)</f>
        <v>1.5974999999999999</v>
      </c>
      <c r="AP243" s="5">
        <f>((ROUND(AF243,2))*AL243%)</f>
        <v>1.7785499999999999</v>
      </c>
      <c r="AQ243" s="5">
        <f t="shared" ref="AQ243" si="651">((ROUND(AG243,2))*AL243%)</f>
        <v>2.2045499999999998</v>
      </c>
      <c r="AR243" s="5">
        <f t="shared" ref="AR243" si="652">((ROUND(AH243,2))*AL243%)</f>
        <v>2.2045499999999998</v>
      </c>
      <c r="AS243" s="5">
        <f t="shared" ref="AS243" si="653">((ROUND(AI243,2))*AL243%)</f>
        <v>2.2045499999999998</v>
      </c>
      <c r="AT243" s="5">
        <f>((ROUND(AJ243,2))*AL243%)</f>
        <v>2.0234999999999999</v>
      </c>
      <c r="AU243" s="32">
        <v>1.5</v>
      </c>
      <c r="AV243" s="33"/>
      <c r="AW243" s="33"/>
      <c r="AX243" s="34"/>
      <c r="AY243" s="116">
        <v>0.55000000000000004</v>
      </c>
      <c r="AZ243" s="116" t="s">
        <v>30</v>
      </c>
      <c r="BA243" s="217">
        <v>1.5</v>
      </c>
      <c r="BB243" s="113">
        <v>1.5</v>
      </c>
      <c r="BC243" s="113">
        <v>1.5</v>
      </c>
      <c r="BD243" s="113">
        <v>1.5</v>
      </c>
      <c r="BE243" s="113">
        <v>1.5</v>
      </c>
      <c r="BF243" s="118">
        <v>1.5</v>
      </c>
      <c r="BG243" s="113">
        <v>1.5</v>
      </c>
    </row>
    <row r="244" spans="1:59" ht="100.5" customHeight="1" x14ac:dyDescent="0.25">
      <c r="A244" s="48"/>
      <c r="B244" s="48"/>
      <c r="C244" s="114"/>
      <c r="D244" s="22" t="s">
        <v>307</v>
      </c>
      <c r="E244" s="77">
        <v>2.04</v>
      </c>
      <c r="F244" s="77"/>
      <c r="G244" s="77"/>
      <c r="H244" s="77"/>
      <c r="I244" s="92">
        <v>2.04</v>
      </c>
      <c r="J244" s="92">
        <v>2.04</v>
      </c>
      <c r="K244" s="92">
        <v>2.04</v>
      </c>
      <c r="L244" s="92">
        <v>2.04</v>
      </c>
      <c r="M244" s="38">
        <f>E244</f>
        <v>2.04</v>
      </c>
      <c r="N244" s="38"/>
      <c r="O244" s="38"/>
      <c r="P244" s="38"/>
      <c r="Q244" s="15">
        <f t="shared" si="619"/>
        <v>2.04</v>
      </c>
      <c r="R244" s="15">
        <f t="shared" si="620"/>
        <v>2.04</v>
      </c>
      <c r="S244" s="15">
        <f t="shared" si="621"/>
        <v>2.04</v>
      </c>
      <c r="T244" s="15">
        <f t="shared" si="622"/>
        <v>2.04</v>
      </c>
      <c r="U244" s="30">
        <f t="shared" si="623"/>
        <v>2.1522000000000001</v>
      </c>
      <c r="V244" s="30"/>
      <c r="W244" s="30"/>
      <c r="X244" s="30"/>
      <c r="Y244" s="7">
        <f t="shared" si="624"/>
        <v>2.1522000000000001</v>
      </c>
      <c r="Z244" s="7">
        <f t="shared" si="625"/>
        <v>2.1522000000000001</v>
      </c>
      <c r="AA244" s="7">
        <f t="shared" si="626"/>
        <v>2.1522000000000001</v>
      </c>
      <c r="AB244" s="7">
        <f t="shared" si="627"/>
        <v>2.1522000000000001</v>
      </c>
      <c r="AC244" s="30">
        <f t="shared" ref="AC244" si="654">((ROUND(U244,2))*AK244%)</f>
        <v>2.2725499999999998</v>
      </c>
      <c r="AD244" s="30"/>
      <c r="AE244" s="30"/>
      <c r="AF244" s="30"/>
      <c r="AG244" s="7">
        <f>((ROUND(Y244,2)*AK244%))</f>
        <v>2.2725499999999998</v>
      </c>
      <c r="AH244" s="7">
        <f>((ROUND(Z244,2))*AK244%)</f>
        <v>2.2725499999999998</v>
      </c>
      <c r="AI244" s="7">
        <f>((ROUND(AA244,2))*AK244%)</f>
        <v>2.2725499999999998</v>
      </c>
      <c r="AJ244" s="7">
        <f>((ROUND(AB244,2))*AK244%)</f>
        <v>2.2725499999999998</v>
      </c>
      <c r="AK244" s="109">
        <v>105.7</v>
      </c>
      <c r="AL244" s="109">
        <v>106.5</v>
      </c>
      <c r="AM244" s="60">
        <f>((ROUND(AC244,2))*AL244%)</f>
        <v>2.4175499999999999</v>
      </c>
      <c r="AN244" s="61">
        <f t="shared" ref="AN244" si="655">((ROUND(AD244,2))*AL244%)</f>
        <v>0</v>
      </c>
      <c r="AO244" s="61">
        <f>((ROUND(AE244,2))*AL244%)</f>
        <v>0</v>
      </c>
      <c r="AP244" s="62">
        <f>((ROUND(AF244,2))*AL244%)</f>
        <v>0</v>
      </c>
      <c r="AQ244" s="5">
        <f t="shared" ref="AQ244" si="656">((ROUND(AG244,2))*AL244%)</f>
        <v>2.4175499999999999</v>
      </c>
      <c r="AR244" s="5">
        <f t="shared" ref="AR244" si="657">((ROUND(AH244,2))*AL244%)</f>
        <v>2.4175499999999999</v>
      </c>
      <c r="AS244" s="5">
        <f t="shared" ref="AS244" si="658">((ROUND(AI244,2))*AL244%)</f>
        <v>2.4175499999999999</v>
      </c>
      <c r="AT244" s="5">
        <f>((ROUND(AJ244,2))*AL244%)</f>
        <v>2.4175499999999999</v>
      </c>
      <c r="AU244" s="35"/>
      <c r="AV244" s="36"/>
      <c r="AW244" s="36"/>
      <c r="AX244" s="37"/>
      <c r="AY244" s="120"/>
      <c r="AZ244" s="120"/>
      <c r="BA244" s="218"/>
      <c r="BB244" s="119"/>
      <c r="BC244" s="119"/>
      <c r="BD244" s="119"/>
      <c r="BE244" s="119"/>
      <c r="BF244" s="122"/>
      <c r="BG244" s="119"/>
    </row>
    <row r="245" spans="1:59" ht="298.5" customHeight="1" x14ac:dyDescent="0.25">
      <c r="A245" s="19" t="s">
        <v>460</v>
      </c>
      <c r="B245" s="19" t="s">
        <v>526</v>
      </c>
      <c r="C245" s="22" t="s">
        <v>461</v>
      </c>
      <c r="D245" s="22" t="s">
        <v>30</v>
      </c>
      <c r="E245" s="213" t="s">
        <v>30</v>
      </c>
      <c r="F245" s="213" t="s">
        <v>30</v>
      </c>
      <c r="G245" s="213" t="s">
        <v>30</v>
      </c>
      <c r="H245" s="213" t="s">
        <v>30</v>
      </c>
      <c r="I245" s="213" t="s">
        <v>30</v>
      </c>
      <c r="J245" s="213" t="s">
        <v>30</v>
      </c>
      <c r="K245" s="213" t="s">
        <v>30</v>
      </c>
      <c r="L245" s="213" t="s">
        <v>30</v>
      </c>
      <c r="M245" s="114" t="s">
        <v>30</v>
      </c>
      <c r="N245" s="114"/>
      <c r="O245" s="114"/>
      <c r="P245" s="114"/>
      <c r="Q245" s="22" t="s">
        <v>30</v>
      </c>
      <c r="R245" s="22" t="s">
        <v>30</v>
      </c>
      <c r="S245" s="22" t="s">
        <v>30</v>
      </c>
      <c r="T245" s="22" t="s">
        <v>30</v>
      </c>
      <c r="U245" s="14" t="s">
        <v>30</v>
      </c>
      <c r="V245" s="14" t="s">
        <v>30</v>
      </c>
      <c r="W245" s="14" t="s">
        <v>30</v>
      </c>
      <c r="X245" s="14" t="s">
        <v>30</v>
      </c>
      <c r="Y245" s="14" t="s">
        <v>30</v>
      </c>
      <c r="Z245" s="14" t="s">
        <v>30</v>
      </c>
      <c r="AA245" s="14" t="s">
        <v>30</v>
      </c>
      <c r="AB245" s="14" t="s">
        <v>30</v>
      </c>
      <c r="AC245" s="14" t="s">
        <v>30</v>
      </c>
      <c r="AD245" s="14" t="s">
        <v>30</v>
      </c>
      <c r="AE245" s="14" t="s">
        <v>30</v>
      </c>
      <c r="AF245" s="14" t="s">
        <v>30</v>
      </c>
      <c r="AG245" s="14" t="s">
        <v>30</v>
      </c>
      <c r="AH245" s="14" t="s">
        <v>30</v>
      </c>
      <c r="AI245" s="14" t="s">
        <v>30</v>
      </c>
      <c r="AJ245" s="14" t="s">
        <v>30</v>
      </c>
      <c r="AK245" s="109">
        <v>105.7</v>
      </c>
      <c r="AL245" s="109">
        <v>106.5</v>
      </c>
      <c r="AM245" s="5" t="s">
        <v>30</v>
      </c>
      <c r="AN245" s="5" t="s">
        <v>30</v>
      </c>
      <c r="AO245" s="5" t="s">
        <v>30</v>
      </c>
      <c r="AP245" s="5" t="s">
        <v>30</v>
      </c>
      <c r="AQ245" s="5" t="s">
        <v>30</v>
      </c>
      <c r="AR245" s="5" t="s">
        <v>30</v>
      </c>
      <c r="AS245" s="5" t="s">
        <v>30</v>
      </c>
      <c r="AT245" s="5" t="s">
        <v>30</v>
      </c>
      <c r="AU245" s="32" t="s">
        <v>30</v>
      </c>
      <c r="AV245" s="33"/>
      <c r="AW245" s="33"/>
      <c r="AX245" s="34"/>
      <c r="AY245" s="4" t="s">
        <v>30</v>
      </c>
      <c r="AZ245" s="4" t="s">
        <v>30</v>
      </c>
      <c r="BA245" s="3" t="s">
        <v>30</v>
      </c>
      <c r="BB245" s="106">
        <v>1.5</v>
      </c>
      <c r="BC245" s="106">
        <v>1.5</v>
      </c>
      <c r="BD245" s="106">
        <v>1.5</v>
      </c>
      <c r="BE245" s="106">
        <v>1.5</v>
      </c>
      <c r="BF245" s="107">
        <v>1.5</v>
      </c>
      <c r="BG245" s="106">
        <v>1.5</v>
      </c>
    </row>
    <row r="246" spans="1:59" ht="109.5" customHeight="1" x14ac:dyDescent="0.25">
      <c r="A246" s="19" t="s">
        <v>462</v>
      </c>
      <c r="B246" s="19" t="s">
        <v>527</v>
      </c>
      <c r="C246" s="22" t="s">
        <v>463</v>
      </c>
      <c r="D246" s="22" t="s">
        <v>24</v>
      </c>
      <c r="E246" s="77">
        <v>1.71</v>
      </c>
      <c r="F246" s="77"/>
      <c r="G246" s="77"/>
      <c r="H246" s="77"/>
      <c r="I246" s="99">
        <v>1.71</v>
      </c>
      <c r="J246" s="99">
        <v>2.27</v>
      </c>
      <c r="K246" s="99">
        <v>1.71</v>
      </c>
      <c r="L246" s="99">
        <v>1.71</v>
      </c>
      <c r="M246" s="38">
        <f>E246</f>
        <v>1.71</v>
      </c>
      <c r="N246" s="38"/>
      <c r="O246" s="38"/>
      <c r="P246" s="38"/>
      <c r="Q246" s="15">
        <f t="shared" ref="Q246:T249" si="659">I246</f>
        <v>1.71</v>
      </c>
      <c r="R246" s="15">
        <f t="shared" si="659"/>
        <v>2.27</v>
      </c>
      <c r="S246" s="15">
        <f t="shared" si="659"/>
        <v>1.71</v>
      </c>
      <c r="T246" s="15">
        <f t="shared" si="659"/>
        <v>1.71</v>
      </c>
      <c r="U246" s="30">
        <f>M246*105.5%</f>
        <v>1.8040499999999999</v>
      </c>
      <c r="V246" s="30"/>
      <c r="W246" s="30"/>
      <c r="X246" s="30"/>
      <c r="Y246" s="7">
        <f t="shared" ref="Y246:AB249" si="660">Q246*105.5%</f>
        <v>1.8040499999999999</v>
      </c>
      <c r="Z246" s="7">
        <f t="shared" si="660"/>
        <v>2.3948499999999999</v>
      </c>
      <c r="AA246" s="7">
        <f t="shared" si="660"/>
        <v>1.8040499999999999</v>
      </c>
      <c r="AB246" s="7">
        <f t="shared" si="660"/>
        <v>1.8040499999999999</v>
      </c>
      <c r="AC246" s="30">
        <f t="shared" ref="AC246" si="661">((ROUND(U246,2))*AK246%)</f>
        <v>1.9025999999999998</v>
      </c>
      <c r="AD246" s="30"/>
      <c r="AE246" s="30"/>
      <c r="AF246" s="30"/>
      <c r="AG246" s="7">
        <f>((ROUND(Y246,2)*AK246%))</f>
        <v>1.9025999999999998</v>
      </c>
      <c r="AH246" s="7">
        <f>((ROUND(Z246,2))*AK246%)</f>
        <v>2.52623</v>
      </c>
      <c r="AI246" s="7">
        <f>((ROUND(AA246,2))*AK246%)</f>
        <v>1.9025999999999998</v>
      </c>
      <c r="AJ246" s="7">
        <f>((ROUND(AB246,2))*AK246%)</f>
        <v>1.9025999999999998</v>
      </c>
      <c r="AK246" s="109">
        <v>105.7</v>
      </c>
      <c r="AL246" s="109">
        <v>106.5</v>
      </c>
      <c r="AM246" s="60">
        <f>((ROUND(AC246,2))*AL246%)</f>
        <v>2.0234999999999999</v>
      </c>
      <c r="AN246" s="61">
        <f t="shared" ref="AN246" si="662">((ROUND(AD246,2))*AL246%)</f>
        <v>0</v>
      </c>
      <c r="AO246" s="61">
        <f>((ROUND(AE246,2))*AL246%)</f>
        <v>0</v>
      </c>
      <c r="AP246" s="62">
        <f>((ROUND(AF246,2))*AL246%)</f>
        <v>0</v>
      </c>
      <c r="AQ246" s="5">
        <f t="shared" ref="AQ246" si="663">((ROUND(AG246,2))*AL246%)</f>
        <v>2.0234999999999999</v>
      </c>
      <c r="AR246" s="5">
        <f t="shared" ref="AR246" si="664">((ROUND(AH246,2))*AL246%)</f>
        <v>2.6944499999999998</v>
      </c>
      <c r="AS246" s="5">
        <f t="shared" ref="AS246" si="665">((ROUND(AI246,2))*AL246%)</f>
        <v>2.0234999999999999</v>
      </c>
      <c r="AT246" s="5">
        <f>((ROUND(AJ246,2))*AL246%)</f>
        <v>2.0234999999999999</v>
      </c>
      <c r="AU246" s="124">
        <v>1.5</v>
      </c>
      <c r="AV246" s="124"/>
      <c r="AW246" s="124"/>
      <c r="AX246" s="124"/>
      <c r="AY246" s="188">
        <v>1.5</v>
      </c>
      <c r="AZ246" s="188" t="s">
        <v>30</v>
      </c>
      <c r="BA246" s="216">
        <v>1.5</v>
      </c>
      <c r="BB246" s="106">
        <v>1.5</v>
      </c>
      <c r="BC246" s="106">
        <v>1.5</v>
      </c>
      <c r="BD246" s="106">
        <v>1.5</v>
      </c>
      <c r="BE246" s="106">
        <v>1.5</v>
      </c>
      <c r="BF246" s="107">
        <v>1.5</v>
      </c>
      <c r="BG246" s="106">
        <v>1.5</v>
      </c>
    </row>
    <row r="247" spans="1:59" ht="102.75" customHeight="1" x14ac:dyDescent="0.25">
      <c r="A247" s="19" t="s">
        <v>528</v>
      </c>
      <c r="B247" s="19" t="s">
        <v>529</v>
      </c>
      <c r="C247" s="22" t="s">
        <v>464</v>
      </c>
      <c r="D247" s="22" t="s">
        <v>24</v>
      </c>
      <c r="E247" s="77">
        <v>1.71</v>
      </c>
      <c r="F247" s="77"/>
      <c r="G247" s="77"/>
      <c r="H247" s="77"/>
      <c r="I247" s="99">
        <v>1.71</v>
      </c>
      <c r="J247" s="99">
        <v>2.27</v>
      </c>
      <c r="K247" s="99">
        <v>1.71</v>
      </c>
      <c r="L247" s="99">
        <v>1.71</v>
      </c>
      <c r="M247" s="38">
        <f>E247</f>
        <v>1.71</v>
      </c>
      <c r="N247" s="38"/>
      <c r="O247" s="38"/>
      <c r="P247" s="38"/>
      <c r="Q247" s="15">
        <f t="shared" si="659"/>
        <v>1.71</v>
      </c>
      <c r="R247" s="15">
        <f t="shared" si="659"/>
        <v>2.27</v>
      </c>
      <c r="S247" s="15">
        <f t="shared" si="659"/>
        <v>1.71</v>
      </c>
      <c r="T247" s="15">
        <f t="shared" si="659"/>
        <v>1.71</v>
      </c>
      <c r="U247" s="30">
        <f>M247*105.5%</f>
        <v>1.8040499999999999</v>
      </c>
      <c r="V247" s="30"/>
      <c r="W247" s="30"/>
      <c r="X247" s="30"/>
      <c r="Y247" s="7">
        <f t="shared" si="660"/>
        <v>1.8040499999999999</v>
      </c>
      <c r="Z247" s="7">
        <f t="shared" si="660"/>
        <v>2.3948499999999999</v>
      </c>
      <c r="AA247" s="7">
        <f t="shared" si="660"/>
        <v>1.8040499999999999</v>
      </c>
      <c r="AB247" s="7">
        <f t="shared" si="660"/>
        <v>1.8040499999999999</v>
      </c>
      <c r="AC247" s="30">
        <f t="shared" ref="AC247" si="666">((ROUND(U247,2))*AK247%)</f>
        <v>1.9025999999999998</v>
      </c>
      <c r="AD247" s="30"/>
      <c r="AE247" s="30"/>
      <c r="AF247" s="30"/>
      <c r="AG247" s="7">
        <f>((ROUND(Y247,2)*AK247%))</f>
        <v>1.9025999999999998</v>
      </c>
      <c r="AH247" s="7">
        <f>((ROUND(Z247,2))*AK247%)</f>
        <v>2.52623</v>
      </c>
      <c r="AI247" s="7">
        <f>((ROUND(AA247,2))*AK247%)</f>
        <v>1.9025999999999998</v>
      </c>
      <c r="AJ247" s="7">
        <f>((ROUND(AB247,2))*AK247%)</f>
        <v>1.9025999999999998</v>
      </c>
      <c r="AK247" s="109">
        <v>105.7</v>
      </c>
      <c r="AL247" s="109">
        <v>106.5</v>
      </c>
      <c r="AM247" s="60">
        <f>((ROUND(AC247,2))*AL247%)</f>
        <v>2.0234999999999999</v>
      </c>
      <c r="AN247" s="61">
        <f t="shared" ref="AN247" si="667">((ROUND(AD247,2))*AL247%)</f>
        <v>0</v>
      </c>
      <c r="AO247" s="61">
        <f>((ROUND(AE247,2))*AL247%)</f>
        <v>0</v>
      </c>
      <c r="AP247" s="62">
        <f>((ROUND(AF247,2))*AL247%)</f>
        <v>0</v>
      </c>
      <c r="AQ247" s="5">
        <f t="shared" ref="AQ247" si="668">((ROUND(AG247,2))*AL247%)</f>
        <v>2.0234999999999999</v>
      </c>
      <c r="AR247" s="5">
        <f t="shared" ref="AR247" si="669">((ROUND(AH247,2))*AL247%)</f>
        <v>2.6944499999999998</v>
      </c>
      <c r="AS247" s="5">
        <f t="shared" ref="AS247" si="670">((ROUND(AI247,2))*AL247%)</f>
        <v>2.0234999999999999</v>
      </c>
      <c r="AT247" s="5">
        <f>((ROUND(AJ247,2))*AL247%)</f>
        <v>2.0234999999999999</v>
      </c>
      <c r="AU247" s="124">
        <v>1.5</v>
      </c>
      <c r="AV247" s="124"/>
      <c r="AW247" s="124"/>
      <c r="AX247" s="124"/>
      <c r="AY247" s="4">
        <v>1.5</v>
      </c>
      <c r="AZ247" s="4" t="s">
        <v>30</v>
      </c>
      <c r="BA247" s="216">
        <v>1.5</v>
      </c>
      <c r="BB247" s="106">
        <v>1.5</v>
      </c>
      <c r="BC247" s="106">
        <v>1.5</v>
      </c>
      <c r="BD247" s="106">
        <v>1.5</v>
      </c>
      <c r="BE247" s="106">
        <v>1.5</v>
      </c>
      <c r="BF247" s="107">
        <v>1.5</v>
      </c>
      <c r="BG247" s="106">
        <v>1.5</v>
      </c>
    </row>
    <row r="248" spans="1:59" ht="142.5" customHeight="1" x14ac:dyDescent="0.25">
      <c r="A248" s="19" t="s">
        <v>530</v>
      </c>
      <c r="B248" s="19" t="s">
        <v>531</v>
      </c>
      <c r="C248" s="22" t="s">
        <v>465</v>
      </c>
      <c r="D248" s="22" t="s">
        <v>24</v>
      </c>
      <c r="E248" s="77">
        <v>1.71</v>
      </c>
      <c r="F248" s="77"/>
      <c r="G248" s="77"/>
      <c r="H248" s="77"/>
      <c r="I248" s="99">
        <v>1.71</v>
      </c>
      <c r="J248" s="99">
        <v>2.27</v>
      </c>
      <c r="K248" s="99">
        <v>1.71</v>
      </c>
      <c r="L248" s="99">
        <v>1.71</v>
      </c>
      <c r="M248" s="38">
        <f>E248</f>
        <v>1.71</v>
      </c>
      <c r="N248" s="38"/>
      <c r="O248" s="38"/>
      <c r="P248" s="38"/>
      <c r="Q248" s="15">
        <f t="shared" si="659"/>
        <v>1.71</v>
      </c>
      <c r="R248" s="15">
        <f t="shared" si="659"/>
        <v>2.27</v>
      </c>
      <c r="S248" s="15">
        <f t="shared" si="659"/>
        <v>1.71</v>
      </c>
      <c r="T248" s="15">
        <f t="shared" si="659"/>
        <v>1.71</v>
      </c>
      <c r="U248" s="30">
        <f>M248*105.5%</f>
        <v>1.8040499999999999</v>
      </c>
      <c r="V248" s="30"/>
      <c r="W248" s="30"/>
      <c r="X248" s="30"/>
      <c r="Y248" s="7">
        <f t="shared" si="660"/>
        <v>1.8040499999999999</v>
      </c>
      <c r="Z248" s="7">
        <f t="shared" si="660"/>
        <v>2.3948499999999999</v>
      </c>
      <c r="AA248" s="7">
        <f t="shared" si="660"/>
        <v>1.8040499999999999</v>
      </c>
      <c r="AB248" s="7">
        <f t="shared" si="660"/>
        <v>1.8040499999999999</v>
      </c>
      <c r="AC248" s="30">
        <f>((ROUND(U248,2))*AK248%)</f>
        <v>1.9025999999999998</v>
      </c>
      <c r="AD248" s="30"/>
      <c r="AE248" s="30"/>
      <c r="AF248" s="30"/>
      <c r="AG248" s="7">
        <f t="shared" ref="AG248:AG249" si="671">((ROUND(Y248,2)*AK248%))</f>
        <v>1.9025999999999998</v>
      </c>
      <c r="AH248" s="7">
        <f t="shared" ref="AH248:AH249" si="672">((ROUND(Z248,2))*AK248%)</f>
        <v>2.52623</v>
      </c>
      <c r="AI248" s="7">
        <f t="shared" ref="AI248:AI249" si="673">((ROUND(AA248,2))*AK248%)</f>
        <v>1.9025999999999998</v>
      </c>
      <c r="AJ248" s="7">
        <f t="shared" ref="AJ248:AJ249" si="674">((ROUND(AB248,2))*AK248%)</f>
        <v>1.9025999999999998</v>
      </c>
      <c r="AK248" s="109">
        <v>105.7</v>
      </c>
      <c r="AL248" s="109">
        <v>106.5</v>
      </c>
      <c r="AM248" s="60">
        <f>((ROUND(AC248,2))*AL248%)</f>
        <v>2.0234999999999999</v>
      </c>
      <c r="AN248" s="61">
        <f t="shared" ref="AN248:AN249" si="675">((ROUND(AD248,2))*AL248%)</f>
        <v>0</v>
      </c>
      <c r="AO248" s="61">
        <f>((ROUND(AE248,2))*AL248%)</f>
        <v>0</v>
      </c>
      <c r="AP248" s="62">
        <f>((ROUND(AF248,2))*AL248%)</f>
        <v>0</v>
      </c>
      <c r="AQ248" s="5">
        <f t="shared" ref="AQ248:AQ249" si="676">((ROUND(AG248,2))*AL248%)</f>
        <v>2.0234999999999999</v>
      </c>
      <c r="AR248" s="5">
        <f t="shared" ref="AR248:AR249" si="677">((ROUND(AH248,2))*AL248%)</f>
        <v>2.6944499999999998</v>
      </c>
      <c r="AS248" s="5">
        <f t="shared" ref="AS248:AS249" si="678">((ROUND(AI248,2))*AL248%)</f>
        <v>2.0234999999999999</v>
      </c>
      <c r="AT248" s="5">
        <f>((ROUND(AJ248,2))*AL248%)</f>
        <v>2.0234999999999999</v>
      </c>
      <c r="AU248" s="124">
        <v>1.5</v>
      </c>
      <c r="AV248" s="124"/>
      <c r="AW248" s="124"/>
      <c r="AX248" s="124"/>
      <c r="AY248" s="4">
        <v>1.5</v>
      </c>
      <c r="AZ248" s="188" t="s">
        <v>30</v>
      </c>
      <c r="BA248" s="214">
        <v>1.5</v>
      </c>
      <c r="BB248" s="106">
        <v>1.5</v>
      </c>
      <c r="BC248" s="106">
        <v>1.5</v>
      </c>
      <c r="BD248" s="106">
        <v>1.5</v>
      </c>
      <c r="BE248" s="106">
        <v>1.5</v>
      </c>
      <c r="BF248" s="107">
        <v>1.5</v>
      </c>
      <c r="BG248" s="215">
        <v>1.5</v>
      </c>
    </row>
    <row r="249" spans="1:59" ht="108" customHeight="1" x14ac:dyDescent="0.25">
      <c r="A249" s="21" t="s">
        <v>532</v>
      </c>
      <c r="B249" s="19" t="s">
        <v>533</v>
      </c>
      <c r="C249" s="22" t="s">
        <v>466</v>
      </c>
      <c r="D249" s="22" t="s">
        <v>24</v>
      </c>
      <c r="E249" s="77">
        <v>1.71</v>
      </c>
      <c r="F249" s="77"/>
      <c r="G249" s="77"/>
      <c r="H249" s="77"/>
      <c r="I249" s="99">
        <v>1.71</v>
      </c>
      <c r="J249" s="99">
        <v>2.27</v>
      </c>
      <c r="K249" s="99">
        <v>1.71</v>
      </c>
      <c r="L249" s="99">
        <v>1.71</v>
      </c>
      <c r="M249" s="38">
        <f>E249</f>
        <v>1.71</v>
      </c>
      <c r="N249" s="38"/>
      <c r="O249" s="38"/>
      <c r="P249" s="38"/>
      <c r="Q249" s="15">
        <f t="shared" si="659"/>
        <v>1.71</v>
      </c>
      <c r="R249" s="15">
        <f t="shared" si="659"/>
        <v>2.27</v>
      </c>
      <c r="S249" s="15">
        <f t="shared" si="659"/>
        <v>1.71</v>
      </c>
      <c r="T249" s="15">
        <f t="shared" si="659"/>
        <v>1.71</v>
      </c>
      <c r="U249" s="30">
        <f>M249*105.5%</f>
        <v>1.8040499999999999</v>
      </c>
      <c r="V249" s="30"/>
      <c r="W249" s="30"/>
      <c r="X249" s="30"/>
      <c r="Y249" s="7">
        <f t="shared" si="660"/>
        <v>1.8040499999999999</v>
      </c>
      <c r="Z249" s="7">
        <f t="shared" si="660"/>
        <v>2.3948499999999999</v>
      </c>
      <c r="AA249" s="7">
        <f t="shared" si="660"/>
        <v>1.8040499999999999</v>
      </c>
      <c r="AB249" s="7">
        <f t="shared" si="660"/>
        <v>1.8040499999999999</v>
      </c>
      <c r="AC249" s="30">
        <f t="shared" ref="AC249" si="679">((ROUND(U249,2))*AK249%)</f>
        <v>1.9025999999999998</v>
      </c>
      <c r="AD249" s="30"/>
      <c r="AE249" s="30"/>
      <c r="AF249" s="30"/>
      <c r="AG249" s="7">
        <f t="shared" si="671"/>
        <v>1.9025999999999998</v>
      </c>
      <c r="AH249" s="7">
        <f t="shared" si="672"/>
        <v>2.52623</v>
      </c>
      <c r="AI249" s="7">
        <f t="shared" si="673"/>
        <v>1.9025999999999998</v>
      </c>
      <c r="AJ249" s="7">
        <f t="shared" si="674"/>
        <v>1.9025999999999998</v>
      </c>
      <c r="AK249" s="109">
        <v>105.7</v>
      </c>
      <c r="AL249" s="109">
        <v>106.5</v>
      </c>
      <c r="AM249" s="60">
        <f>((ROUND(AC249,2))*AL249%)</f>
        <v>2.0234999999999999</v>
      </c>
      <c r="AN249" s="61">
        <f t="shared" si="675"/>
        <v>0</v>
      </c>
      <c r="AO249" s="61">
        <f>((ROUND(AE249,2))*AL249%)</f>
        <v>0</v>
      </c>
      <c r="AP249" s="62">
        <f>((ROUND(AF249,2))*AL249%)</f>
        <v>0</v>
      </c>
      <c r="AQ249" s="5">
        <f t="shared" si="676"/>
        <v>2.0234999999999999</v>
      </c>
      <c r="AR249" s="5">
        <f t="shared" si="677"/>
        <v>2.6944499999999998</v>
      </c>
      <c r="AS249" s="5">
        <f t="shared" si="678"/>
        <v>2.0234999999999999</v>
      </c>
      <c r="AT249" s="5">
        <f>((ROUND(AJ249,2))*AL249%)</f>
        <v>2.0234999999999999</v>
      </c>
      <c r="AU249" s="124">
        <v>1.5</v>
      </c>
      <c r="AV249" s="124"/>
      <c r="AW249" s="124"/>
      <c r="AX249" s="124"/>
      <c r="AY249" s="4">
        <v>1.5</v>
      </c>
      <c r="AZ249" s="4" t="s">
        <v>30</v>
      </c>
      <c r="BA249" s="219">
        <v>1.5</v>
      </c>
      <c r="BB249" s="106">
        <v>1.5</v>
      </c>
      <c r="BC249" s="106">
        <v>1.5</v>
      </c>
      <c r="BD249" s="106">
        <v>1.5</v>
      </c>
      <c r="BE249" s="106">
        <v>1.5</v>
      </c>
      <c r="BF249" s="189">
        <v>1.5</v>
      </c>
      <c r="BG249" s="190">
        <v>1.5</v>
      </c>
    </row>
    <row r="250" spans="1:59" ht="108" customHeight="1" thickBot="1" x14ac:dyDescent="0.3">
      <c r="A250" s="21" t="s">
        <v>535</v>
      </c>
      <c r="B250" s="19" t="s">
        <v>536</v>
      </c>
      <c r="C250" s="22" t="s">
        <v>534</v>
      </c>
      <c r="D250" s="22" t="s">
        <v>557</v>
      </c>
      <c r="E250" s="92"/>
      <c r="F250" s="92"/>
      <c r="G250" s="92"/>
      <c r="H250" s="92"/>
      <c r="I250" s="99"/>
      <c r="J250" s="99"/>
      <c r="K250" s="99"/>
      <c r="L250" s="99"/>
      <c r="M250" s="15"/>
      <c r="N250" s="15"/>
      <c r="O250" s="15"/>
      <c r="P250" s="15"/>
      <c r="Q250" s="15"/>
      <c r="R250" s="15"/>
      <c r="S250" s="15"/>
      <c r="T250" s="15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109"/>
      <c r="AL250" s="109"/>
      <c r="AM250" s="60">
        <v>2.0234999999999999</v>
      </c>
      <c r="AN250" s="61"/>
      <c r="AO250" s="61"/>
      <c r="AP250" s="62"/>
      <c r="AQ250" s="5">
        <v>2.0234999999999999</v>
      </c>
      <c r="AR250" s="5">
        <v>2.6944499999999998</v>
      </c>
      <c r="AS250" s="5">
        <v>2.0234999999999999</v>
      </c>
      <c r="AT250" s="5">
        <v>2.0234999999999999</v>
      </c>
      <c r="AU250" s="3"/>
      <c r="AV250" s="3"/>
      <c r="AW250" s="3"/>
      <c r="AX250" s="3"/>
      <c r="AY250" s="188"/>
      <c r="AZ250" s="4"/>
      <c r="BA250" s="219"/>
      <c r="BB250" s="106"/>
      <c r="BC250" s="106"/>
      <c r="BD250" s="106"/>
      <c r="BE250" s="106"/>
      <c r="BF250" s="205"/>
      <c r="BG250" s="204"/>
    </row>
    <row r="251" spans="1:59" ht="108" customHeight="1" thickBot="1" x14ac:dyDescent="0.3">
      <c r="A251" s="23" t="s">
        <v>538</v>
      </c>
      <c r="B251" s="23" t="s">
        <v>539</v>
      </c>
      <c r="C251" s="24" t="s">
        <v>537</v>
      </c>
      <c r="D251" s="22" t="s">
        <v>557</v>
      </c>
      <c r="E251" s="92"/>
      <c r="F251" s="92"/>
      <c r="G251" s="92"/>
      <c r="H251" s="92"/>
      <c r="I251" s="99"/>
      <c r="J251" s="99"/>
      <c r="K251" s="99"/>
      <c r="L251" s="99"/>
      <c r="M251" s="15"/>
      <c r="N251" s="15"/>
      <c r="O251" s="15"/>
      <c r="P251" s="15"/>
      <c r="Q251" s="15"/>
      <c r="R251" s="15"/>
      <c r="S251" s="15"/>
      <c r="T251" s="15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109"/>
      <c r="AL251" s="109"/>
      <c r="AM251" s="60">
        <v>2.0234999999999999</v>
      </c>
      <c r="AN251" s="61"/>
      <c r="AO251" s="61"/>
      <c r="AP251" s="62"/>
      <c r="AQ251" s="5">
        <v>2.0234999999999999</v>
      </c>
      <c r="AR251" s="5">
        <v>2.6944499999999998</v>
      </c>
      <c r="AS251" s="5">
        <v>2.0234999999999999</v>
      </c>
      <c r="AT251" s="5">
        <v>2.0234999999999999</v>
      </c>
      <c r="AU251" s="3"/>
      <c r="AV251" s="3"/>
      <c r="AW251" s="3"/>
      <c r="AX251" s="3"/>
      <c r="AY251" s="188"/>
      <c r="AZ251" s="4"/>
      <c r="BA251" s="219"/>
      <c r="BB251" s="106"/>
      <c r="BC251" s="106"/>
      <c r="BD251" s="106"/>
      <c r="BE251" s="106"/>
      <c r="BF251" s="205"/>
      <c r="BG251" s="204"/>
    </row>
    <row r="252" spans="1:59" ht="108" customHeight="1" thickBot="1" x14ac:dyDescent="0.3">
      <c r="A252" s="25" t="s">
        <v>541</v>
      </c>
      <c r="B252" s="25" t="s">
        <v>542</v>
      </c>
      <c r="C252" s="26" t="s">
        <v>540</v>
      </c>
      <c r="D252" s="22" t="s">
        <v>557</v>
      </c>
      <c r="E252" s="92"/>
      <c r="F252" s="92"/>
      <c r="G252" s="92"/>
      <c r="H252" s="92"/>
      <c r="I252" s="99"/>
      <c r="J252" s="99"/>
      <c r="K252" s="99"/>
      <c r="L252" s="99"/>
      <c r="M252" s="15"/>
      <c r="N252" s="15"/>
      <c r="O252" s="15"/>
      <c r="P252" s="15"/>
      <c r="Q252" s="15"/>
      <c r="R252" s="15"/>
      <c r="S252" s="15"/>
      <c r="T252" s="15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109"/>
      <c r="AL252" s="109"/>
      <c r="AM252" s="60">
        <v>2.0234999999999999</v>
      </c>
      <c r="AN252" s="61"/>
      <c r="AO252" s="61"/>
      <c r="AP252" s="62"/>
      <c r="AQ252" s="5">
        <v>2.0234999999999999</v>
      </c>
      <c r="AR252" s="5">
        <v>2.6944499999999998</v>
      </c>
      <c r="AS252" s="5">
        <v>2.0234999999999999</v>
      </c>
      <c r="AT252" s="5">
        <v>2.0234999999999999</v>
      </c>
      <c r="AU252" s="3"/>
      <c r="AV252" s="3"/>
      <c r="AW252" s="3"/>
      <c r="AX252" s="3"/>
      <c r="AY252" s="188"/>
      <c r="AZ252" s="4"/>
      <c r="BA252" s="219"/>
      <c r="BB252" s="106"/>
      <c r="BC252" s="106"/>
      <c r="BD252" s="106"/>
      <c r="BE252" s="106"/>
      <c r="BF252" s="205"/>
      <c r="BG252" s="204"/>
    </row>
    <row r="253" spans="1:59" ht="108" customHeight="1" thickBot="1" x14ac:dyDescent="0.3">
      <c r="A253" s="25" t="s">
        <v>545</v>
      </c>
      <c r="B253" s="25" t="s">
        <v>546</v>
      </c>
      <c r="C253" s="26" t="s">
        <v>543</v>
      </c>
      <c r="D253" s="22" t="s">
        <v>557</v>
      </c>
      <c r="E253" s="92"/>
      <c r="F253" s="92"/>
      <c r="G253" s="92"/>
      <c r="H253" s="92"/>
      <c r="I253" s="99"/>
      <c r="J253" s="99"/>
      <c r="K253" s="99"/>
      <c r="L253" s="99"/>
      <c r="M253" s="15"/>
      <c r="N253" s="15"/>
      <c r="O253" s="15"/>
      <c r="P253" s="15"/>
      <c r="Q253" s="15"/>
      <c r="R253" s="15"/>
      <c r="S253" s="15"/>
      <c r="T253" s="15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109"/>
      <c r="AL253" s="109"/>
      <c r="AM253" s="60">
        <v>2.0234999999999999</v>
      </c>
      <c r="AN253" s="61"/>
      <c r="AO253" s="61"/>
      <c r="AP253" s="62"/>
      <c r="AQ253" s="5">
        <v>2.0234999999999999</v>
      </c>
      <c r="AR253" s="5">
        <v>2.6944499999999998</v>
      </c>
      <c r="AS253" s="5">
        <v>2.0234999999999999</v>
      </c>
      <c r="AT253" s="5">
        <v>2.0234999999999999</v>
      </c>
      <c r="AU253" s="3"/>
      <c r="AV253" s="3"/>
      <c r="AW253" s="3"/>
      <c r="AX253" s="3"/>
      <c r="AY253" s="188"/>
      <c r="AZ253" s="4"/>
      <c r="BA253" s="219"/>
      <c r="BB253" s="106"/>
      <c r="BC253" s="106"/>
      <c r="BD253" s="106"/>
      <c r="BE253" s="106"/>
      <c r="BF253" s="205"/>
      <c r="BG253" s="204"/>
    </row>
    <row r="254" spans="1:59" ht="409.6" thickBot="1" x14ac:dyDescent="0.3">
      <c r="A254" s="25" t="s">
        <v>547</v>
      </c>
      <c r="B254" s="25" t="s">
        <v>548</v>
      </c>
      <c r="C254" s="26" t="s">
        <v>544</v>
      </c>
      <c r="D254" s="22" t="s">
        <v>557</v>
      </c>
      <c r="E254" s="92"/>
      <c r="F254" s="92"/>
      <c r="G254" s="92"/>
      <c r="H254" s="92"/>
      <c r="I254" s="99"/>
      <c r="J254" s="99"/>
      <c r="K254" s="99"/>
      <c r="L254" s="99"/>
      <c r="M254" s="15"/>
      <c r="N254" s="15"/>
      <c r="O254" s="15"/>
      <c r="P254" s="15"/>
      <c r="Q254" s="15"/>
      <c r="R254" s="15"/>
      <c r="S254" s="15"/>
      <c r="T254" s="15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109"/>
      <c r="AL254" s="109"/>
      <c r="AM254" s="60">
        <v>2.0234999999999999</v>
      </c>
      <c r="AN254" s="61"/>
      <c r="AO254" s="61"/>
      <c r="AP254" s="62"/>
      <c r="AQ254" s="5">
        <v>2.0234999999999999</v>
      </c>
      <c r="AR254" s="5">
        <v>2.6944499999999998</v>
      </c>
      <c r="AS254" s="5">
        <v>2.0234999999999999</v>
      </c>
      <c r="AT254" s="5">
        <v>2.0234999999999999</v>
      </c>
      <c r="AU254" s="3"/>
      <c r="AV254" s="3"/>
      <c r="AW254" s="3"/>
      <c r="AX254" s="3"/>
      <c r="AY254" s="188"/>
      <c r="AZ254" s="4"/>
      <c r="BA254" s="219"/>
      <c r="BB254" s="106"/>
      <c r="BC254" s="106"/>
      <c r="BD254" s="106"/>
      <c r="BE254" s="106"/>
      <c r="BF254" s="205"/>
      <c r="BG254" s="204"/>
    </row>
    <row r="255" spans="1:59" ht="108" customHeight="1" thickBot="1" x14ac:dyDescent="0.3">
      <c r="A255" s="25" t="s">
        <v>550</v>
      </c>
      <c r="B255" s="25" t="s">
        <v>551</v>
      </c>
      <c r="C255" s="26" t="s">
        <v>549</v>
      </c>
      <c r="D255" s="22" t="s">
        <v>557</v>
      </c>
      <c r="E255" s="92"/>
      <c r="F255" s="92"/>
      <c r="G255" s="92"/>
      <c r="H255" s="92"/>
      <c r="I255" s="99"/>
      <c r="J255" s="99"/>
      <c r="K255" s="99"/>
      <c r="L255" s="99"/>
      <c r="M255" s="15"/>
      <c r="N255" s="15"/>
      <c r="O255" s="15"/>
      <c r="P255" s="15"/>
      <c r="Q255" s="15"/>
      <c r="R255" s="15"/>
      <c r="S255" s="15"/>
      <c r="T255" s="15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109"/>
      <c r="AL255" s="109"/>
      <c r="AM255" s="60">
        <v>2.0234999999999999</v>
      </c>
      <c r="AN255" s="61"/>
      <c r="AO255" s="61"/>
      <c r="AP255" s="62"/>
      <c r="AQ255" s="5">
        <v>2.0234999999999999</v>
      </c>
      <c r="AR255" s="5">
        <v>2.6944499999999998</v>
      </c>
      <c r="AS255" s="5">
        <v>2.0234999999999999</v>
      </c>
      <c r="AT255" s="5">
        <v>2.0234999999999999</v>
      </c>
      <c r="AU255" s="3"/>
      <c r="AV255" s="3"/>
      <c r="AW255" s="3"/>
      <c r="AX255" s="3"/>
      <c r="AY255" s="188"/>
      <c r="AZ255" s="4"/>
      <c r="BA255" s="219"/>
      <c r="BB255" s="106"/>
      <c r="BC255" s="106"/>
      <c r="BD255" s="106"/>
      <c r="BE255" s="106"/>
      <c r="BF255" s="205"/>
      <c r="BG255" s="204"/>
    </row>
    <row r="256" spans="1:59" ht="15.75" thickBot="1" x14ac:dyDescent="0.3">
      <c r="A256" s="245"/>
      <c r="B256" s="246"/>
      <c r="C256" s="247"/>
      <c r="D256" s="22" t="s">
        <v>30</v>
      </c>
      <c r="E256" s="213" t="s">
        <v>30</v>
      </c>
      <c r="F256" s="213" t="s">
        <v>30</v>
      </c>
      <c r="G256" s="213" t="s">
        <v>30</v>
      </c>
      <c r="H256" s="213" t="s">
        <v>30</v>
      </c>
      <c r="I256" s="213" t="s">
        <v>30</v>
      </c>
      <c r="J256" s="213" t="s">
        <v>30</v>
      </c>
      <c r="K256" s="213" t="s">
        <v>30</v>
      </c>
      <c r="L256" s="213" t="s">
        <v>30</v>
      </c>
      <c r="M256" s="114" t="s">
        <v>30</v>
      </c>
      <c r="N256" s="114"/>
      <c r="O256" s="114"/>
      <c r="P256" s="114"/>
      <c r="Q256" s="22" t="s">
        <v>30</v>
      </c>
      <c r="R256" s="22" t="s">
        <v>30</v>
      </c>
      <c r="S256" s="22" t="s">
        <v>30</v>
      </c>
      <c r="T256" s="22" t="s">
        <v>30</v>
      </c>
      <c r="U256" s="14" t="s">
        <v>30</v>
      </c>
      <c r="V256" s="14" t="s">
        <v>30</v>
      </c>
      <c r="W256" s="14" t="s">
        <v>30</v>
      </c>
      <c r="X256" s="14" t="s">
        <v>30</v>
      </c>
      <c r="Y256" s="14" t="s">
        <v>30</v>
      </c>
      <c r="Z256" s="14" t="s">
        <v>30</v>
      </c>
      <c r="AA256" s="14" t="s">
        <v>30</v>
      </c>
      <c r="AB256" s="14" t="s">
        <v>30</v>
      </c>
      <c r="AC256" s="14" t="s">
        <v>30</v>
      </c>
      <c r="AD256" s="14" t="s">
        <v>30</v>
      </c>
      <c r="AE256" s="14" t="s">
        <v>30</v>
      </c>
      <c r="AF256" s="14" t="s">
        <v>30</v>
      </c>
      <c r="AG256" s="14" t="s">
        <v>30</v>
      </c>
      <c r="AH256" s="14" t="s">
        <v>30</v>
      </c>
      <c r="AI256" s="14" t="s">
        <v>30</v>
      </c>
      <c r="AJ256" s="14" t="s">
        <v>30</v>
      </c>
      <c r="AK256" s="109">
        <v>105.7</v>
      </c>
      <c r="AL256" s="109">
        <v>106.5</v>
      </c>
      <c r="AM256" s="14" t="s">
        <v>30</v>
      </c>
      <c r="AN256" s="14" t="s">
        <v>30</v>
      </c>
      <c r="AO256" s="14" t="s">
        <v>30</v>
      </c>
      <c r="AP256" s="14" t="s">
        <v>30</v>
      </c>
      <c r="AQ256" s="14" t="s">
        <v>30</v>
      </c>
      <c r="AR256" s="14" t="s">
        <v>30</v>
      </c>
      <c r="AS256" s="14" t="s">
        <v>30</v>
      </c>
      <c r="AT256" s="14" t="s">
        <v>30</v>
      </c>
      <c r="AU256" s="124" t="s">
        <v>30</v>
      </c>
      <c r="AV256" s="124"/>
      <c r="AW256" s="124"/>
      <c r="AX256" s="124"/>
      <c r="AY256" s="188" t="s">
        <v>30</v>
      </c>
      <c r="AZ256" s="4" t="s">
        <v>30</v>
      </c>
      <c r="BA256" s="216">
        <v>1.5</v>
      </c>
      <c r="BB256" s="106" t="s">
        <v>30</v>
      </c>
      <c r="BC256" s="106" t="s">
        <v>30</v>
      </c>
      <c r="BD256" s="106" t="s">
        <v>30</v>
      </c>
      <c r="BE256" s="106" t="s">
        <v>30</v>
      </c>
      <c r="BF256" s="167">
        <v>1.5</v>
      </c>
      <c r="BG256" s="215" t="s">
        <v>30</v>
      </c>
    </row>
    <row r="257" spans="1:59" ht="180" customHeight="1" x14ac:dyDescent="0.25">
      <c r="A257" s="19" t="s">
        <v>467</v>
      </c>
      <c r="B257" s="19" t="s">
        <v>468</v>
      </c>
      <c r="C257" s="22" t="s">
        <v>469</v>
      </c>
      <c r="D257" s="22" t="s">
        <v>24</v>
      </c>
      <c r="E257" s="77">
        <v>1.55</v>
      </c>
      <c r="F257" s="77"/>
      <c r="G257" s="77"/>
      <c r="H257" s="77"/>
      <c r="I257" s="99">
        <v>1.71</v>
      </c>
      <c r="J257" s="99">
        <v>2.27</v>
      </c>
      <c r="K257" s="99">
        <v>1.71</v>
      </c>
      <c r="L257" s="99">
        <v>1.71</v>
      </c>
      <c r="M257" s="38">
        <f>E257</f>
        <v>1.55</v>
      </c>
      <c r="N257" s="38"/>
      <c r="O257" s="38"/>
      <c r="P257" s="38"/>
      <c r="Q257" s="15">
        <f t="shared" ref="Q257:T260" si="680">I257</f>
        <v>1.71</v>
      </c>
      <c r="R257" s="15">
        <f t="shared" si="680"/>
        <v>2.27</v>
      </c>
      <c r="S257" s="15">
        <f t="shared" si="680"/>
        <v>1.71</v>
      </c>
      <c r="T257" s="15">
        <f t="shared" si="680"/>
        <v>1.71</v>
      </c>
      <c r="U257" s="30">
        <f>M257*105.5%</f>
        <v>1.6352499999999999</v>
      </c>
      <c r="V257" s="30"/>
      <c r="W257" s="30"/>
      <c r="X257" s="30"/>
      <c r="Y257" s="7">
        <f t="shared" ref="Y257:AB260" si="681">Q257*105.5%</f>
        <v>1.8040499999999999</v>
      </c>
      <c r="Z257" s="7">
        <f t="shared" si="681"/>
        <v>2.3948499999999999</v>
      </c>
      <c r="AA257" s="7">
        <f t="shared" si="681"/>
        <v>1.8040499999999999</v>
      </c>
      <c r="AB257" s="7">
        <f t="shared" si="681"/>
        <v>1.8040499999999999</v>
      </c>
      <c r="AC257" s="30">
        <f>((ROUND(U257,2))*AK257%)</f>
        <v>1.7334799999999997</v>
      </c>
      <c r="AD257" s="30"/>
      <c r="AE257" s="30"/>
      <c r="AF257" s="30"/>
      <c r="AG257" s="7">
        <f>((ROUND(Y257,2)*AK257%))</f>
        <v>1.9025999999999998</v>
      </c>
      <c r="AH257" s="7">
        <f t="shared" ref="AH257" si="682">((ROUND(Z257,2))*AK257%)</f>
        <v>2.52623</v>
      </c>
      <c r="AI257" s="7">
        <f>((ROUND(AA257,2))*AK257%)</f>
        <v>1.9025999999999998</v>
      </c>
      <c r="AJ257" s="7">
        <f>((ROUND(AB257,2))*AK257%)</f>
        <v>1.9025999999999998</v>
      </c>
      <c r="AK257" s="109">
        <v>105.7</v>
      </c>
      <c r="AL257" s="109">
        <v>106.5</v>
      </c>
      <c r="AM257" s="60">
        <f>((ROUND(AC257,2))*AL257%)</f>
        <v>1.8424499999999999</v>
      </c>
      <c r="AN257" s="61">
        <f t="shared" ref="AN257:AN260" si="683">((ROUND(AD257,2))*AL257%)</f>
        <v>0</v>
      </c>
      <c r="AO257" s="61">
        <f>((ROUND(AE257,2))*AL257%)</f>
        <v>0</v>
      </c>
      <c r="AP257" s="62">
        <f>((ROUND(AF257,2))*AL257%)</f>
        <v>0</v>
      </c>
      <c r="AQ257" s="5">
        <f t="shared" ref="AQ257:AQ260" si="684">((ROUND(AG257,2))*AL257%)</f>
        <v>2.0234999999999999</v>
      </c>
      <c r="AR257" s="5">
        <f t="shared" ref="AR257:AR260" si="685">((ROUND(AH257,2))*AL257%)</f>
        <v>2.6944499999999998</v>
      </c>
      <c r="AS257" s="5">
        <f t="shared" ref="AS257:AS260" si="686">((ROUND(AI257,2))*AL257%)</f>
        <v>2.0234999999999999</v>
      </c>
      <c r="AT257" s="5">
        <f>((ROUND(AJ257,2))*AL257%)</f>
        <v>2.0234999999999999</v>
      </c>
      <c r="AU257" s="220" t="s">
        <v>470</v>
      </c>
      <c r="AV257" s="221"/>
      <c r="AW257" s="221"/>
      <c r="AX257" s="222"/>
      <c r="AY257" s="223" t="s">
        <v>470</v>
      </c>
      <c r="AZ257" s="223" t="s">
        <v>30</v>
      </c>
      <c r="BA257" s="224" t="s">
        <v>470</v>
      </c>
      <c r="BB257" s="225" t="s">
        <v>30</v>
      </c>
      <c r="BC257" s="225" t="s">
        <v>30</v>
      </c>
      <c r="BD257" s="225" t="s">
        <v>30</v>
      </c>
      <c r="BE257" s="225" t="s">
        <v>30</v>
      </c>
      <c r="BF257" s="226" t="s">
        <v>470</v>
      </c>
      <c r="BG257" s="225" t="s">
        <v>30</v>
      </c>
    </row>
    <row r="258" spans="1:59" ht="130.5" customHeight="1" x14ac:dyDescent="0.25">
      <c r="A258" s="19" t="s">
        <v>471</v>
      </c>
      <c r="B258" s="19" t="s">
        <v>472</v>
      </c>
      <c r="C258" s="22" t="s">
        <v>473</v>
      </c>
      <c r="D258" s="22" t="s">
        <v>24</v>
      </c>
      <c r="E258" s="77">
        <v>1.55</v>
      </c>
      <c r="F258" s="77"/>
      <c r="G258" s="77"/>
      <c r="H258" s="77"/>
      <c r="I258" s="99">
        <v>1.71</v>
      </c>
      <c r="J258" s="99">
        <v>2.27</v>
      </c>
      <c r="K258" s="99">
        <v>1.71</v>
      </c>
      <c r="L258" s="99">
        <v>1.71</v>
      </c>
      <c r="M258" s="38">
        <f>E258</f>
        <v>1.55</v>
      </c>
      <c r="N258" s="38"/>
      <c r="O258" s="38"/>
      <c r="P258" s="38"/>
      <c r="Q258" s="15">
        <f t="shared" si="680"/>
        <v>1.71</v>
      </c>
      <c r="R258" s="15">
        <f t="shared" si="680"/>
        <v>2.27</v>
      </c>
      <c r="S258" s="15">
        <f t="shared" si="680"/>
        <v>1.71</v>
      </c>
      <c r="T258" s="15">
        <f t="shared" si="680"/>
        <v>1.71</v>
      </c>
      <c r="U258" s="30">
        <f>M258*105.5%</f>
        <v>1.6352499999999999</v>
      </c>
      <c r="V258" s="30"/>
      <c r="W258" s="30"/>
      <c r="X258" s="30"/>
      <c r="Y258" s="7">
        <f t="shared" si="681"/>
        <v>1.8040499999999999</v>
      </c>
      <c r="Z258" s="7">
        <f t="shared" si="681"/>
        <v>2.3948499999999999</v>
      </c>
      <c r="AA258" s="7">
        <f t="shared" si="681"/>
        <v>1.8040499999999999</v>
      </c>
      <c r="AB258" s="7">
        <f t="shared" si="681"/>
        <v>1.8040499999999999</v>
      </c>
      <c r="AC258" s="30">
        <f t="shared" ref="AC258:AC259" si="687">((ROUND(U258,2))*AK258%)</f>
        <v>1.7334799999999997</v>
      </c>
      <c r="AD258" s="30"/>
      <c r="AE258" s="30"/>
      <c r="AF258" s="30"/>
      <c r="AG258" s="7">
        <f t="shared" ref="AG258:AG260" si="688">((ROUND(Y258,2)*AK258%))</f>
        <v>1.9025999999999998</v>
      </c>
      <c r="AH258" s="7">
        <f t="shared" ref="AH258:AH260" si="689">((ROUND(Z258,2))*AK258%)</f>
        <v>2.52623</v>
      </c>
      <c r="AI258" s="7">
        <f t="shared" ref="AI258:AI260" si="690">((ROUND(AA258,2))*AK258%)</f>
        <v>1.9025999999999998</v>
      </c>
      <c r="AJ258" s="7">
        <f t="shared" ref="AJ258:AJ260" si="691">((ROUND(AB258,2))*AK258%)</f>
        <v>1.9025999999999998</v>
      </c>
      <c r="AK258" s="109">
        <v>105.7</v>
      </c>
      <c r="AL258" s="109">
        <v>106.5</v>
      </c>
      <c r="AM258" s="60">
        <f>((ROUND(AC258,2))*AL258%)</f>
        <v>1.8424499999999999</v>
      </c>
      <c r="AN258" s="61">
        <f t="shared" si="683"/>
        <v>0</v>
      </c>
      <c r="AO258" s="61">
        <f>((ROUND(AE258,2))*AL258%)</f>
        <v>0</v>
      </c>
      <c r="AP258" s="62">
        <f>((ROUND(AF258,2))*AL258%)</f>
        <v>0</v>
      </c>
      <c r="AQ258" s="5">
        <f t="shared" si="684"/>
        <v>2.0234999999999999</v>
      </c>
      <c r="AR258" s="5">
        <f t="shared" si="685"/>
        <v>2.6944499999999998</v>
      </c>
      <c r="AS258" s="5">
        <f t="shared" si="686"/>
        <v>2.0234999999999999</v>
      </c>
      <c r="AT258" s="5">
        <f>((ROUND(AJ258,2))*AL258%)</f>
        <v>2.0234999999999999</v>
      </c>
      <c r="AU258" s="110">
        <v>1.5</v>
      </c>
      <c r="AV258" s="111"/>
      <c r="AW258" s="111"/>
      <c r="AX258" s="112"/>
      <c r="AY258" s="4">
        <v>1.5</v>
      </c>
      <c r="AZ258" s="4" t="s">
        <v>30</v>
      </c>
      <c r="BA258" s="3">
        <v>1.5</v>
      </c>
      <c r="BB258" s="106">
        <v>1.5</v>
      </c>
      <c r="BC258" s="106">
        <v>1.5</v>
      </c>
      <c r="BD258" s="106">
        <v>1.5</v>
      </c>
      <c r="BE258" s="106">
        <v>1.5</v>
      </c>
      <c r="BF258" s="107">
        <v>1.5</v>
      </c>
      <c r="BG258" s="106">
        <v>1.5</v>
      </c>
    </row>
    <row r="259" spans="1:59" ht="42" customHeight="1" x14ac:dyDescent="0.25">
      <c r="A259" s="48" t="s">
        <v>474</v>
      </c>
      <c r="B259" s="48" t="s">
        <v>475</v>
      </c>
      <c r="C259" s="114" t="s">
        <v>476</v>
      </c>
      <c r="D259" s="22" t="s">
        <v>24</v>
      </c>
      <c r="E259" s="77">
        <v>1.55</v>
      </c>
      <c r="F259" s="77"/>
      <c r="G259" s="77"/>
      <c r="H259" s="77"/>
      <c r="I259" s="99">
        <v>1.71</v>
      </c>
      <c r="J259" s="99">
        <v>2.27</v>
      </c>
      <c r="K259" s="99">
        <v>1.71</v>
      </c>
      <c r="L259" s="99">
        <v>1.71</v>
      </c>
      <c r="M259" s="38">
        <f>E259</f>
        <v>1.55</v>
      </c>
      <c r="N259" s="38"/>
      <c r="O259" s="38"/>
      <c r="P259" s="38"/>
      <c r="Q259" s="15">
        <f t="shared" si="680"/>
        <v>1.71</v>
      </c>
      <c r="R259" s="15">
        <f t="shared" si="680"/>
        <v>2.27</v>
      </c>
      <c r="S259" s="15">
        <f t="shared" si="680"/>
        <v>1.71</v>
      </c>
      <c r="T259" s="15">
        <f t="shared" si="680"/>
        <v>1.71</v>
      </c>
      <c r="U259" s="30">
        <f>M259*105.5%</f>
        <v>1.6352499999999999</v>
      </c>
      <c r="V259" s="30"/>
      <c r="W259" s="30"/>
      <c r="X259" s="30"/>
      <c r="Y259" s="7">
        <f t="shared" si="681"/>
        <v>1.8040499999999999</v>
      </c>
      <c r="Z259" s="7">
        <f t="shared" si="681"/>
        <v>2.3948499999999999</v>
      </c>
      <c r="AA259" s="7">
        <f t="shared" si="681"/>
        <v>1.8040499999999999</v>
      </c>
      <c r="AB259" s="7">
        <f t="shared" si="681"/>
        <v>1.8040499999999999</v>
      </c>
      <c r="AC259" s="30">
        <f t="shared" si="687"/>
        <v>1.7334799999999997</v>
      </c>
      <c r="AD259" s="30"/>
      <c r="AE259" s="30"/>
      <c r="AF259" s="30"/>
      <c r="AG259" s="7">
        <f t="shared" si="688"/>
        <v>1.9025999999999998</v>
      </c>
      <c r="AH259" s="7">
        <f t="shared" si="689"/>
        <v>2.52623</v>
      </c>
      <c r="AI259" s="7">
        <f t="shared" si="690"/>
        <v>1.9025999999999998</v>
      </c>
      <c r="AJ259" s="7">
        <f t="shared" si="691"/>
        <v>1.9025999999999998</v>
      </c>
      <c r="AK259" s="109">
        <v>105.7</v>
      </c>
      <c r="AL259" s="109">
        <v>106.5</v>
      </c>
      <c r="AM259" s="60">
        <f>((ROUND(AC259,2))*AL259%)</f>
        <v>1.8424499999999999</v>
      </c>
      <c r="AN259" s="61">
        <f t="shared" si="683"/>
        <v>0</v>
      </c>
      <c r="AO259" s="61">
        <f>((ROUND(AE259,2))*AL259%)</f>
        <v>0</v>
      </c>
      <c r="AP259" s="62">
        <f>((ROUND(AF259,2))*AL259%)</f>
        <v>0</v>
      </c>
      <c r="AQ259" s="5">
        <f t="shared" si="684"/>
        <v>2.0234999999999999</v>
      </c>
      <c r="AR259" s="5">
        <f t="shared" si="685"/>
        <v>2.6944499999999998</v>
      </c>
      <c r="AS259" s="5">
        <f t="shared" si="686"/>
        <v>2.0234999999999999</v>
      </c>
      <c r="AT259" s="5">
        <f>((ROUND(AJ259,2))*AL259%)</f>
        <v>2.0234999999999999</v>
      </c>
      <c r="AU259" s="32">
        <v>1.5</v>
      </c>
      <c r="AV259" s="33"/>
      <c r="AW259" s="33"/>
      <c r="AX259" s="34"/>
      <c r="AY259" s="116">
        <v>1.5</v>
      </c>
      <c r="AZ259" s="116">
        <v>1.5</v>
      </c>
      <c r="BA259" s="49">
        <v>1.5</v>
      </c>
      <c r="BB259" s="113">
        <v>1.5</v>
      </c>
      <c r="BC259" s="113">
        <v>1.5</v>
      </c>
      <c r="BD259" s="113">
        <v>1.5</v>
      </c>
      <c r="BE259" s="113">
        <v>1.5</v>
      </c>
      <c r="BF259" s="118">
        <v>1.5</v>
      </c>
      <c r="BG259" s="113">
        <v>1.5</v>
      </c>
    </row>
    <row r="260" spans="1:59" ht="57.75" customHeight="1" x14ac:dyDescent="0.25">
      <c r="A260" s="48"/>
      <c r="B260" s="48"/>
      <c r="C260" s="114"/>
      <c r="D260" s="22" t="s">
        <v>25</v>
      </c>
      <c r="E260" s="77">
        <v>6.16</v>
      </c>
      <c r="F260" s="77"/>
      <c r="G260" s="77"/>
      <c r="H260" s="77"/>
      <c r="I260" s="92">
        <v>6.16</v>
      </c>
      <c r="J260" s="92">
        <v>6.16</v>
      </c>
      <c r="K260" s="92">
        <v>6.16</v>
      </c>
      <c r="L260" s="92">
        <v>6.16</v>
      </c>
      <c r="M260" s="38">
        <f>E260</f>
        <v>6.16</v>
      </c>
      <c r="N260" s="38"/>
      <c r="O260" s="38"/>
      <c r="P260" s="38"/>
      <c r="Q260" s="15">
        <f t="shared" si="680"/>
        <v>6.16</v>
      </c>
      <c r="R260" s="15">
        <f t="shared" si="680"/>
        <v>6.16</v>
      </c>
      <c r="S260" s="15">
        <f t="shared" si="680"/>
        <v>6.16</v>
      </c>
      <c r="T260" s="15">
        <f t="shared" si="680"/>
        <v>6.16</v>
      </c>
      <c r="U260" s="30">
        <f>M260*105.5%</f>
        <v>6.4988000000000001</v>
      </c>
      <c r="V260" s="30"/>
      <c r="W260" s="30"/>
      <c r="X260" s="30"/>
      <c r="Y260" s="7">
        <f t="shared" si="681"/>
        <v>6.4988000000000001</v>
      </c>
      <c r="Z260" s="7">
        <f t="shared" si="681"/>
        <v>6.4988000000000001</v>
      </c>
      <c r="AA260" s="7">
        <f t="shared" si="681"/>
        <v>6.4988000000000001</v>
      </c>
      <c r="AB260" s="7">
        <f t="shared" si="681"/>
        <v>6.4988000000000001</v>
      </c>
      <c r="AC260" s="30">
        <f>((ROUND(U260,2))*AK260%)</f>
        <v>6.8704999999999998</v>
      </c>
      <c r="AD260" s="30"/>
      <c r="AE260" s="30"/>
      <c r="AF260" s="30"/>
      <c r="AG260" s="7">
        <f t="shared" si="688"/>
        <v>6.8704999999999998</v>
      </c>
      <c r="AH260" s="7">
        <f t="shared" si="689"/>
        <v>6.8704999999999998</v>
      </c>
      <c r="AI260" s="7">
        <f t="shared" si="690"/>
        <v>6.8704999999999998</v>
      </c>
      <c r="AJ260" s="7">
        <f t="shared" si="691"/>
        <v>6.8704999999999998</v>
      </c>
      <c r="AK260" s="109">
        <v>105.7</v>
      </c>
      <c r="AL260" s="109">
        <v>106.5</v>
      </c>
      <c r="AM260" s="60">
        <f>((ROUND(AC260,2))*AL260%)</f>
        <v>7.3165499999999994</v>
      </c>
      <c r="AN260" s="61">
        <f t="shared" si="683"/>
        <v>0</v>
      </c>
      <c r="AO260" s="61">
        <f>((ROUND(AE260,2))*AL260%)</f>
        <v>0</v>
      </c>
      <c r="AP260" s="62">
        <f>((ROUND(AF260,2))*AL260%)</f>
        <v>0</v>
      </c>
      <c r="AQ260" s="5">
        <f t="shared" si="684"/>
        <v>7.3165499999999994</v>
      </c>
      <c r="AR260" s="5">
        <f t="shared" si="685"/>
        <v>7.3165499999999994</v>
      </c>
      <c r="AS260" s="5">
        <f t="shared" si="686"/>
        <v>7.3165499999999994</v>
      </c>
      <c r="AT260" s="5">
        <f>((ROUND(AJ260,2))*AL260%)</f>
        <v>7.3165499999999994</v>
      </c>
      <c r="AU260" s="35"/>
      <c r="AV260" s="36"/>
      <c r="AW260" s="36"/>
      <c r="AX260" s="37"/>
      <c r="AY260" s="120"/>
      <c r="AZ260" s="120"/>
      <c r="BA260" s="51"/>
      <c r="BB260" s="119"/>
      <c r="BC260" s="119"/>
      <c r="BD260" s="119"/>
      <c r="BE260" s="119"/>
      <c r="BF260" s="122"/>
      <c r="BG260" s="119"/>
    </row>
    <row r="261" spans="1:59" ht="74.25" customHeight="1" x14ac:dyDescent="0.25">
      <c r="A261" s="19" t="s">
        <v>477</v>
      </c>
      <c r="B261" s="19" t="s">
        <v>591</v>
      </c>
      <c r="C261" s="22" t="s">
        <v>478</v>
      </c>
      <c r="D261" s="22" t="s">
        <v>30</v>
      </c>
      <c r="E261" s="213" t="s">
        <v>30</v>
      </c>
      <c r="F261" s="213" t="s">
        <v>30</v>
      </c>
      <c r="G261" s="213" t="s">
        <v>30</v>
      </c>
      <c r="H261" s="213" t="s">
        <v>30</v>
      </c>
      <c r="I261" s="213" t="s">
        <v>30</v>
      </c>
      <c r="J261" s="213" t="s">
        <v>30</v>
      </c>
      <c r="K261" s="213" t="s">
        <v>30</v>
      </c>
      <c r="L261" s="213" t="s">
        <v>30</v>
      </c>
      <c r="M261" s="114" t="s">
        <v>30</v>
      </c>
      <c r="N261" s="114"/>
      <c r="O261" s="114"/>
      <c r="P261" s="114"/>
      <c r="Q261" s="22" t="s">
        <v>30</v>
      </c>
      <c r="R261" s="22" t="s">
        <v>30</v>
      </c>
      <c r="S261" s="22" t="s">
        <v>30</v>
      </c>
      <c r="T261" s="22" t="s">
        <v>30</v>
      </c>
      <c r="U261" s="14" t="s">
        <v>30</v>
      </c>
      <c r="V261" s="14" t="s">
        <v>30</v>
      </c>
      <c r="W261" s="14" t="s">
        <v>30</v>
      </c>
      <c r="X261" s="14" t="s">
        <v>30</v>
      </c>
      <c r="Y261" s="14" t="s">
        <v>30</v>
      </c>
      <c r="Z261" s="14" t="s">
        <v>30</v>
      </c>
      <c r="AA261" s="14" t="s">
        <v>30</v>
      </c>
      <c r="AB261" s="14" t="s">
        <v>30</v>
      </c>
      <c r="AC261" s="14" t="s">
        <v>30</v>
      </c>
      <c r="AD261" s="14" t="s">
        <v>30</v>
      </c>
      <c r="AE261" s="14" t="s">
        <v>30</v>
      </c>
      <c r="AF261" s="14" t="s">
        <v>30</v>
      </c>
      <c r="AG261" s="14" t="s">
        <v>30</v>
      </c>
      <c r="AH261" s="14" t="s">
        <v>30</v>
      </c>
      <c r="AI261" s="14" t="s">
        <v>30</v>
      </c>
      <c r="AJ261" s="14" t="s">
        <v>30</v>
      </c>
      <c r="AK261" s="109">
        <v>105.7</v>
      </c>
      <c r="AL261" s="109">
        <v>106.5</v>
      </c>
      <c r="AM261" s="14" t="s">
        <v>30</v>
      </c>
      <c r="AN261" s="14" t="s">
        <v>30</v>
      </c>
      <c r="AO261" s="14" t="s">
        <v>30</v>
      </c>
      <c r="AP261" s="14" t="s">
        <v>30</v>
      </c>
      <c r="AQ261" s="14" t="s">
        <v>30</v>
      </c>
      <c r="AR261" s="14" t="s">
        <v>30</v>
      </c>
      <c r="AS261" s="14" t="s">
        <v>30</v>
      </c>
      <c r="AT261" s="14" t="s">
        <v>30</v>
      </c>
      <c r="AU261" s="110" t="s">
        <v>30</v>
      </c>
      <c r="AV261" s="111"/>
      <c r="AW261" s="111"/>
      <c r="AX261" s="112"/>
      <c r="AY261" s="4" t="s">
        <v>30</v>
      </c>
      <c r="AZ261" s="4" t="s">
        <v>30</v>
      </c>
      <c r="BA261" s="3" t="s">
        <v>30</v>
      </c>
      <c r="BB261" s="106">
        <v>1.5</v>
      </c>
      <c r="BC261" s="106">
        <v>1.5</v>
      </c>
      <c r="BD261" s="106">
        <v>1.5</v>
      </c>
      <c r="BE261" s="106">
        <v>1.5</v>
      </c>
      <c r="BF261" s="107">
        <v>1.5</v>
      </c>
      <c r="BG261" s="106">
        <v>1.5</v>
      </c>
    </row>
    <row r="262" spans="1:59" ht="178.5" x14ac:dyDescent="0.25">
      <c r="A262" s="19" t="s">
        <v>479</v>
      </c>
      <c r="B262" s="19" t="s">
        <v>480</v>
      </c>
      <c r="C262" s="22" t="s">
        <v>481</v>
      </c>
      <c r="D262" s="22" t="s">
        <v>24</v>
      </c>
      <c r="E262" s="77">
        <v>1.55</v>
      </c>
      <c r="F262" s="77"/>
      <c r="G262" s="77"/>
      <c r="H262" s="77"/>
      <c r="I262" s="92">
        <v>1.55</v>
      </c>
      <c r="J262" s="92">
        <v>1.55</v>
      </c>
      <c r="K262" s="92">
        <v>1.55</v>
      </c>
      <c r="L262" s="99">
        <v>1.71</v>
      </c>
      <c r="M262" s="38">
        <f>E262</f>
        <v>1.55</v>
      </c>
      <c r="N262" s="38"/>
      <c r="O262" s="38"/>
      <c r="P262" s="38"/>
      <c r="Q262" s="15">
        <f t="shared" ref="Q262:T265" si="692">I262</f>
        <v>1.55</v>
      </c>
      <c r="R262" s="15">
        <f t="shared" si="692"/>
        <v>1.55</v>
      </c>
      <c r="S262" s="15">
        <f t="shared" si="692"/>
        <v>1.55</v>
      </c>
      <c r="T262" s="15">
        <f t="shared" si="692"/>
        <v>1.71</v>
      </c>
      <c r="U262" s="30">
        <f>M262*105.5%</f>
        <v>1.6352499999999999</v>
      </c>
      <c r="V262" s="30"/>
      <c r="W262" s="30"/>
      <c r="X262" s="30"/>
      <c r="Y262" s="7">
        <f t="shared" ref="Y262:AB267" si="693">Q262*105.5%</f>
        <v>1.6352499999999999</v>
      </c>
      <c r="Z262" s="7">
        <f t="shared" si="693"/>
        <v>1.6352499999999999</v>
      </c>
      <c r="AA262" s="7">
        <f t="shared" si="693"/>
        <v>1.6352499999999999</v>
      </c>
      <c r="AB262" s="7">
        <f t="shared" si="693"/>
        <v>1.8040499999999999</v>
      </c>
      <c r="AC262" s="30">
        <f t="shared" ref="AC262:AC267" si="694">((ROUND(U262,2))*AK262%)</f>
        <v>1.7334799999999997</v>
      </c>
      <c r="AD262" s="30"/>
      <c r="AE262" s="30"/>
      <c r="AF262" s="30"/>
      <c r="AG262" s="7">
        <f>((ROUND(Y262,2)*AK262%))</f>
        <v>1.7334799999999997</v>
      </c>
      <c r="AH262" s="7">
        <f t="shared" ref="AH262" si="695">((ROUND(Z262,2))*AK262%)</f>
        <v>1.7334799999999997</v>
      </c>
      <c r="AI262" s="7">
        <f>((ROUND(AA262,2))*AK262%)</f>
        <v>1.7334799999999997</v>
      </c>
      <c r="AJ262" s="7">
        <f>((ROUND(AB262,2))*AK262%)</f>
        <v>1.9025999999999998</v>
      </c>
      <c r="AK262" s="109">
        <v>105.7</v>
      </c>
      <c r="AL262" s="109">
        <v>106.5</v>
      </c>
      <c r="AM262" s="60">
        <f t="shared" ref="AM262:AM267" si="696">((ROUND(AC262,2))*AL262%)</f>
        <v>1.8424499999999999</v>
      </c>
      <c r="AN262" s="61">
        <f t="shared" ref="AN262" si="697">((ROUND(AD262,2))*AL262%)</f>
        <v>0</v>
      </c>
      <c r="AO262" s="61">
        <f t="shared" ref="AO262:AO267" si="698">((ROUND(AE262,2))*AL262%)</f>
        <v>0</v>
      </c>
      <c r="AP262" s="62">
        <f t="shared" ref="AP262:AP267" si="699">((ROUND(AF262,2))*AL262%)</f>
        <v>0</v>
      </c>
      <c r="AQ262" s="5">
        <f t="shared" ref="AQ262" si="700">((ROUND(AG262,2))*AL262%)</f>
        <v>1.8424499999999999</v>
      </c>
      <c r="AR262" s="5">
        <f t="shared" ref="AR262" si="701">((ROUND(AH262,2))*AL262%)</f>
        <v>1.8424499999999999</v>
      </c>
      <c r="AS262" s="5">
        <f t="shared" ref="AS262" si="702">((ROUND(AI262,2))*AL262%)</f>
        <v>1.8424499999999999</v>
      </c>
      <c r="AT262" s="5">
        <f t="shared" ref="AT262:AT267" si="703">((ROUND(AJ262,2))*AL262%)</f>
        <v>2.0234999999999999</v>
      </c>
      <c r="AU262" s="110">
        <v>0.3</v>
      </c>
      <c r="AV262" s="111"/>
      <c r="AW262" s="111"/>
      <c r="AX262" s="112"/>
      <c r="AY262" s="4">
        <v>0.3</v>
      </c>
      <c r="AZ262" s="4" t="s">
        <v>30</v>
      </c>
      <c r="BA262" s="3">
        <v>1.5</v>
      </c>
      <c r="BB262" s="106">
        <v>1.5</v>
      </c>
      <c r="BC262" s="106">
        <v>1.5</v>
      </c>
      <c r="BD262" s="106">
        <v>1.5</v>
      </c>
      <c r="BE262" s="106">
        <v>1.5</v>
      </c>
      <c r="BF262" s="107">
        <v>1.5</v>
      </c>
      <c r="BG262" s="106">
        <v>1.5</v>
      </c>
    </row>
    <row r="263" spans="1:59" ht="146.25" customHeight="1" x14ac:dyDescent="0.25">
      <c r="A263" s="19" t="s">
        <v>482</v>
      </c>
      <c r="B263" s="19" t="s">
        <v>483</v>
      </c>
      <c r="C263" s="22" t="s">
        <v>484</v>
      </c>
      <c r="D263" s="22" t="s">
        <v>24</v>
      </c>
      <c r="E263" s="92">
        <v>0.24</v>
      </c>
      <c r="F263" s="77">
        <v>0.3</v>
      </c>
      <c r="G263" s="77"/>
      <c r="H263" s="99">
        <v>1.5</v>
      </c>
      <c r="I263" s="99">
        <v>1.86</v>
      </c>
      <c r="J263" s="99">
        <v>1.86</v>
      </c>
      <c r="K263" s="99">
        <v>1.86</v>
      </c>
      <c r="L263" s="99">
        <v>1.71</v>
      </c>
      <c r="M263" s="5">
        <v>0.3</v>
      </c>
      <c r="N263" s="38">
        <f>F263</f>
        <v>0.3</v>
      </c>
      <c r="O263" s="38"/>
      <c r="P263" s="15">
        <f>H263</f>
        <v>1.5</v>
      </c>
      <c r="Q263" s="15">
        <f t="shared" si="692"/>
        <v>1.86</v>
      </c>
      <c r="R263" s="15">
        <f t="shared" si="692"/>
        <v>1.86</v>
      </c>
      <c r="S263" s="15">
        <f t="shared" si="692"/>
        <v>1.86</v>
      </c>
      <c r="T263" s="15">
        <f t="shared" si="692"/>
        <v>1.71</v>
      </c>
      <c r="U263" s="30">
        <f>M263*105.5%</f>
        <v>0.31649999999999995</v>
      </c>
      <c r="V263" s="30"/>
      <c r="W263" s="30"/>
      <c r="X263" s="7">
        <f>P263*105.5%</f>
        <v>1.5825</v>
      </c>
      <c r="Y263" s="7">
        <f t="shared" si="693"/>
        <v>1.9622999999999999</v>
      </c>
      <c r="Z263" s="7">
        <f t="shared" si="693"/>
        <v>1.9622999999999999</v>
      </c>
      <c r="AA263" s="7">
        <f t="shared" si="693"/>
        <v>1.9622999999999999</v>
      </c>
      <c r="AB263" s="7">
        <f t="shared" si="693"/>
        <v>1.8040499999999999</v>
      </c>
      <c r="AC263" s="174">
        <f t="shared" si="694"/>
        <v>0.33823999999999999</v>
      </c>
      <c r="AD263" s="176"/>
      <c r="AE263" s="7">
        <f>((ROUND(U263,2))*AK263%)</f>
        <v>0.33823999999999999</v>
      </c>
      <c r="AF263" s="7">
        <f>((ROUND(X263,2))*AK263%)</f>
        <v>1.6700599999999999</v>
      </c>
      <c r="AG263" s="7">
        <f t="shared" ref="AG263" si="704">((ROUND(Y263,2)*AK263%))</f>
        <v>2.07172</v>
      </c>
      <c r="AH263" s="7">
        <f t="shared" ref="AH263" si="705">((ROUND(Z263,2))*AK263%)</f>
        <v>2.07172</v>
      </c>
      <c r="AI263" s="7">
        <f t="shared" ref="AI263" si="706">((ROUND(AA263,2))*AK263%)</f>
        <v>2.07172</v>
      </c>
      <c r="AJ263" s="7">
        <f t="shared" ref="AJ263" si="707">((ROUND(AB263,2))*AK263%)</f>
        <v>1.9025999999999998</v>
      </c>
      <c r="AK263" s="109">
        <v>105.7</v>
      </c>
      <c r="AL263" s="109">
        <v>106.5</v>
      </c>
      <c r="AM263" s="60">
        <f t="shared" si="696"/>
        <v>0.36210000000000003</v>
      </c>
      <c r="AN263" s="62"/>
      <c r="AO263" s="5">
        <f t="shared" si="698"/>
        <v>0.36210000000000003</v>
      </c>
      <c r="AP263" s="5">
        <f t="shared" si="699"/>
        <v>1.7785499999999999</v>
      </c>
      <c r="AQ263" s="5">
        <f>((ROUND(AG263,2))*AL263%)</f>
        <v>2.2045499999999998</v>
      </c>
      <c r="AR263" s="5">
        <f t="shared" ref="AR263" si="708">((ROUND(AH263,2))*AL263%)</f>
        <v>2.2045499999999998</v>
      </c>
      <c r="AS263" s="5">
        <f t="shared" ref="AS263" si="709">((ROUND(AI263,2))*AL263%)</f>
        <v>2.2045499999999998</v>
      </c>
      <c r="AT263" s="5">
        <f t="shared" si="703"/>
        <v>2.0234999999999999</v>
      </c>
      <c r="AU263" s="110">
        <v>0.3</v>
      </c>
      <c r="AV263" s="111"/>
      <c r="AW263" s="111"/>
      <c r="AX263" s="112"/>
      <c r="AY263" s="4">
        <v>0.3</v>
      </c>
      <c r="AZ263" s="4" t="s">
        <v>30</v>
      </c>
      <c r="BA263" s="216">
        <v>1.5</v>
      </c>
      <c r="BB263" s="106">
        <v>1.5</v>
      </c>
      <c r="BC263" s="106">
        <v>1.5</v>
      </c>
      <c r="BD263" s="106">
        <v>1.5</v>
      </c>
      <c r="BE263" s="106">
        <v>1.5</v>
      </c>
      <c r="BF263" s="107">
        <v>1.5</v>
      </c>
      <c r="BG263" s="106">
        <v>1.5</v>
      </c>
    </row>
    <row r="264" spans="1:59" ht="134.25" customHeight="1" x14ac:dyDescent="0.25">
      <c r="A264" s="19" t="s">
        <v>485</v>
      </c>
      <c r="B264" s="19" t="s">
        <v>486</v>
      </c>
      <c r="C264" s="22" t="s">
        <v>487</v>
      </c>
      <c r="D264" s="22" t="s">
        <v>24</v>
      </c>
      <c r="E264" s="92">
        <v>0.24</v>
      </c>
      <c r="F264" s="92">
        <v>1.5</v>
      </c>
      <c r="G264" s="92">
        <v>0.3</v>
      </c>
      <c r="H264" s="99">
        <v>1.5</v>
      </c>
      <c r="I264" s="99">
        <v>1.86</v>
      </c>
      <c r="J264" s="99">
        <v>1.86</v>
      </c>
      <c r="K264" s="99">
        <v>1.86</v>
      </c>
      <c r="L264" s="99">
        <v>1.71</v>
      </c>
      <c r="M264" s="5">
        <v>1.5</v>
      </c>
      <c r="N264" s="15">
        <f>F264</f>
        <v>1.5</v>
      </c>
      <c r="O264" s="15">
        <f>G264</f>
        <v>0.3</v>
      </c>
      <c r="P264" s="15">
        <f>H264</f>
        <v>1.5</v>
      </c>
      <c r="Q264" s="15">
        <f t="shared" si="692"/>
        <v>1.86</v>
      </c>
      <c r="R264" s="15">
        <f t="shared" si="692"/>
        <v>1.86</v>
      </c>
      <c r="S264" s="15">
        <f t="shared" si="692"/>
        <v>1.86</v>
      </c>
      <c r="T264" s="15">
        <f t="shared" si="692"/>
        <v>1.71</v>
      </c>
      <c r="U264" s="30">
        <f>N264*105.5%</f>
        <v>1.5825</v>
      </c>
      <c r="V264" s="30"/>
      <c r="W264" s="7">
        <f>O264*105.5%</f>
        <v>0.31649999999999995</v>
      </c>
      <c r="X264" s="7">
        <f>P264*105.5%</f>
        <v>1.5825</v>
      </c>
      <c r="Y264" s="7">
        <f t="shared" si="693"/>
        <v>1.9622999999999999</v>
      </c>
      <c r="Z264" s="7">
        <f t="shared" si="693"/>
        <v>1.9622999999999999</v>
      </c>
      <c r="AA264" s="7">
        <f t="shared" si="693"/>
        <v>1.9622999999999999</v>
      </c>
      <c r="AB264" s="7">
        <f t="shared" si="693"/>
        <v>1.8040499999999999</v>
      </c>
      <c r="AC264" s="30">
        <f t="shared" si="694"/>
        <v>1.6700599999999999</v>
      </c>
      <c r="AD264" s="30"/>
      <c r="AE264" s="7">
        <v>1.5</v>
      </c>
      <c r="AF264" s="7">
        <f>((ROUND(X264,2))*AK264%)</f>
        <v>1.6700599999999999</v>
      </c>
      <c r="AG264" s="7">
        <f>((ROUND(Y264,2)*AK264%))</f>
        <v>2.07172</v>
      </c>
      <c r="AH264" s="7">
        <f>((ROUND(Z264,2))*AK264%)</f>
        <v>2.07172</v>
      </c>
      <c r="AI264" s="7">
        <f>((ROUND(AA264,2))*AK264%)</f>
        <v>2.07172</v>
      </c>
      <c r="AJ264" s="7">
        <f>((ROUND(AB264,2))*AK264%)</f>
        <v>1.9025999999999998</v>
      </c>
      <c r="AK264" s="109">
        <v>105.7</v>
      </c>
      <c r="AL264" s="109">
        <v>106.5</v>
      </c>
      <c r="AM264" s="60">
        <f t="shared" si="696"/>
        <v>1.7785499999999999</v>
      </c>
      <c r="AN264" s="62"/>
      <c r="AO264" s="5">
        <f t="shared" si="698"/>
        <v>1.5974999999999999</v>
      </c>
      <c r="AP264" s="5">
        <f t="shared" si="699"/>
        <v>1.7785499999999999</v>
      </c>
      <c r="AQ264" s="5">
        <f>((ROUND(AG264,2))*AL264%)</f>
        <v>2.2045499999999998</v>
      </c>
      <c r="AR264" s="5">
        <f t="shared" ref="AR264:AR265" si="710">((ROUND(AH264,2))*AL264%)</f>
        <v>2.2045499999999998</v>
      </c>
      <c r="AS264" s="5">
        <f t="shared" ref="AS264:AS265" si="711">((ROUND(AI264,2))*AL264%)</f>
        <v>2.2045499999999998</v>
      </c>
      <c r="AT264" s="5">
        <f t="shared" si="703"/>
        <v>2.0234999999999999</v>
      </c>
      <c r="AU264" s="110">
        <v>1.5</v>
      </c>
      <c r="AV264" s="111"/>
      <c r="AW264" s="111"/>
      <c r="AX264" s="112"/>
      <c r="AY264" s="4">
        <v>1.5</v>
      </c>
      <c r="AZ264" s="4" t="s">
        <v>30</v>
      </c>
      <c r="BA264" s="216">
        <v>1.5</v>
      </c>
      <c r="BB264" s="106">
        <v>1.5</v>
      </c>
      <c r="BC264" s="106">
        <v>1.5</v>
      </c>
      <c r="BD264" s="106">
        <v>1.5</v>
      </c>
      <c r="BE264" s="106">
        <v>1.5</v>
      </c>
      <c r="BF264" s="107">
        <v>1.5</v>
      </c>
      <c r="BG264" s="106">
        <v>1.5</v>
      </c>
    </row>
    <row r="265" spans="1:59" ht="83.25" customHeight="1" x14ac:dyDescent="0.25">
      <c r="A265" s="48" t="s">
        <v>488</v>
      </c>
      <c r="B265" s="48" t="s">
        <v>489</v>
      </c>
      <c r="C265" s="114" t="s">
        <v>490</v>
      </c>
      <c r="D265" s="22" t="s">
        <v>24</v>
      </c>
      <c r="E265" s="77">
        <v>1.78</v>
      </c>
      <c r="F265" s="77"/>
      <c r="G265" s="77"/>
      <c r="H265" s="77"/>
      <c r="I265" s="92">
        <v>2</v>
      </c>
      <c r="J265" s="92">
        <v>8.76</v>
      </c>
      <c r="K265" s="92">
        <v>1.71</v>
      </c>
      <c r="L265" s="92">
        <v>1.71</v>
      </c>
      <c r="M265" s="38">
        <f>E265</f>
        <v>1.78</v>
      </c>
      <c r="N265" s="38"/>
      <c r="O265" s="38"/>
      <c r="P265" s="38"/>
      <c r="Q265" s="15">
        <f t="shared" si="692"/>
        <v>2</v>
      </c>
      <c r="R265" s="15">
        <f t="shared" si="692"/>
        <v>8.76</v>
      </c>
      <c r="S265" s="15">
        <f t="shared" si="692"/>
        <v>1.71</v>
      </c>
      <c r="T265" s="15">
        <f t="shared" si="692"/>
        <v>1.71</v>
      </c>
      <c r="U265" s="30">
        <f>M265*105.5%</f>
        <v>1.8778999999999999</v>
      </c>
      <c r="V265" s="30"/>
      <c r="W265" s="30"/>
      <c r="X265" s="30"/>
      <c r="Y265" s="7">
        <f t="shared" si="693"/>
        <v>2.11</v>
      </c>
      <c r="Z265" s="7">
        <f t="shared" si="693"/>
        <v>9.2417999999999996</v>
      </c>
      <c r="AA265" s="7">
        <f t="shared" si="693"/>
        <v>1.8040499999999999</v>
      </c>
      <c r="AB265" s="7">
        <f t="shared" si="693"/>
        <v>1.8040499999999999</v>
      </c>
      <c r="AC265" s="30">
        <f t="shared" si="694"/>
        <v>1.9871599999999998</v>
      </c>
      <c r="AD265" s="30"/>
      <c r="AE265" s="30"/>
      <c r="AF265" s="30"/>
      <c r="AG265" s="7">
        <f t="shared" ref="AG265:AG267" si="712">((ROUND(Y265,2)*AK265%))</f>
        <v>2.2302699999999995</v>
      </c>
      <c r="AH265" s="7">
        <f t="shared" ref="AH265:AH267" si="713">((ROUND(Z265,2))*AK265%)</f>
        <v>9.7666799999999991</v>
      </c>
      <c r="AI265" s="7">
        <f t="shared" ref="AI265:AI267" si="714">((ROUND(AA265,2))*AK265%)</f>
        <v>1.9025999999999998</v>
      </c>
      <c r="AJ265" s="7">
        <f t="shared" ref="AJ265:AJ267" si="715">((ROUND(AB265,2))*AK265%)</f>
        <v>1.9025999999999998</v>
      </c>
      <c r="AK265" s="109">
        <v>105.7</v>
      </c>
      <c r="AL265" s="109">
        <v>106.5</v>
      </c>
      <c r="AM265" s="60">
        <f t="shared" si="696"/>
        <v>2.1193499999999998</v>
      </c>
      <c r="AN265" s="61"/>
      <c r="AO265" s="61">
        <f t="shared" si="698"/>
        <v>0</v>
      </c>
      <c r="AP265" s="62">
        <f t="shared" si="699"/>
        <v>0</v>
      </c>
      <c r="AQ265" s="5">
        <f>((ROUND(AG265,2))*AL265%)</f>
        <v>2.3749499999999997</v>
      </c>
      <c r="AR265" s="5">
        <f t="shared" si="710"/>
        <v>10.405049999999999</v>
      </c>
      <c r="AS265" s="5">
        <f t="shared" si="711"/>
        <v>2.0234999999999999</v>
      </c>
      <c r="AT265" s="5">
        <f t="shared" si="703"/>
        <v>2.0234999999999999</v>
      </c>
      <c r="AU265" s="32">
        <v>1.5</v>
      </c>
      <c r="AV265" s="33"/>
      <c r="AW265" s="33"/>
      <c r="AX265" s="34"/>
      <c r="AY265" s="116">
        <v>1.5</v>
      </c>
      <c r="AZ265" s="116" t="s">
        <v>30</v>
      </c>
      <c r="BA265" s="217">
        <v>1.5</v>
      </c>
      <c r="BB265" s="113">
        <v>1.5</v>
      </c>
      <c r="BC265" s="113">
        <v>1.5</v>
      </c>
      <c r="BD265" s="113">
        <v>1.5</v>
      </c>
      <c r="BE265" s="113">
        <v>1.5</v>
      </c>
      <c r="BF265" s="118">
        <v>1.5</v>
      </c>
      <c r="BG265" s="113">
        <v>1.5</v>
      </c>
    </row>
    <row r="266" spans="1:59" ht="95.25" customHeight="1" x14ac:dyDescent="0.25">
      <c r="A266" s="48"/>
      <c r="B266" s="48"/>
      <c r="C266" s="114"/>
      <c r="D266" s="22" t="s">
        <v>25</v>
      </c>
      <c r="E266" s="77">
        <v>6.16</v>
      </c>
      <c r="F266" s="77"/>
      <c r="G266" s="77"/>
      <c r="H266" s="77"/>
      <c r="I266" s="92">
        <v>6.16</v>
      </c>
      <c r="J266" s="92">
        <v>6.16</v>
      </c>
      <c r="K266" s="92">
        <v>6.16</v>
      </c>
      <c r="L266" s="92">
        <v>6.16</v>
      </c>
      <c r="M266" s="131">
        <v>118</v>
      </c>
      <c r="N266" s="131"/>
      <c r="O266" s="131"/>
      <c r="P266" s="131"/>
      <c r="Q266" s="5">
        <v>118</v>
      </c>
      <c r="R266" s="5">
        <v>118</v>
      </c>
      <c r="S266" s="5">
        <v>118</v>
      </c>
      <c r="T266" s="5">
        <v>118</v>
      </c>
      <c r="U266" s="30">
        <f>M266*105.5%</f>
        <v>124.49</v>
      </c>
      <c r="V266" s="30"/>
      <c r="W266" s="30"/>
      <c r="X266" s="30"/>
      <c r="Y266" s="7">
        <f t="shared" si="693"/>
        <v>124.49</v>
      </c>
      <c r="Z266" s="7">
        <f t="shared" si="693"/>
        <v>124.49</v>
      </c>
      <c r="AA266" s="7">
        <f t="shared" si="693"/>
        <v>124.49</v>
      </c>
      <c r="AB266" s="7">
        <f t="shared" si="693"/>
        <v>124.49</v>
      </c>
      <c r="AC266" s="30">
        <f t="shared" si="694"/>
        <v>131.58592999999999</v>
      </c>
      <c r="AD266" s="30"/>
      <c r="AE266" s="30"/>
      <c r="AF266" s="30"/>
      <c r="AG266" s="7">
        <f t="shared" si="712"/>
        <v>131.58592999999999</v>
      </c>
      <c r="AH266" s="7">
        <f t="shared" si="713"/>
        <v>131.58592999999999</v>
      </c>
      <c r="AI266" s="7">
        <f t="shared" si="714"/>
        <v>131.58592999999999</v>
      </c>
      <c r="AJ266" s="7">
        <f t="shared" si="715"/>
        <v>131.58592999999999</v>
      </c>
      <c r="AK266" s="109">
        <v>105.7</v>
      </c>
      <c r="AL266" s="109">
        <v>106.5</v>
      </c>
      <c r="AM266" s="60">
        <f t="shared" si="696"/>
        <v>140.14335</v>
      </c>
      <c r="AN266" s="61"/>
      <c r="AO266" s="61">
        <f t="shared" si="698"/>
        <v>0</v>
      </c>
      <c r="AP266" s="62">
        <f t="shared" si="699"/>
        <v>0</v>
      </c>
      <c r="AQ266" s="5">
        <f>((ROUND(AG266,2))*AL266%)</f>
        <v>140.14335</v>
      </c>
      <c r="AR266" s="5">
        <f t="shared" ref="AR266:AR267" si="716">((ROUND(AH266,2))*AL266%)</f>
        <v>140.14335</v>
      </c>
      <c r="AS266" s="5">
        <f t="shared" ref="AS266:AS267" si="717">((ROUND(AI266,2))*AL266%)</f>
        <v>140.14335</v>
      </c>
      <c r="AT266" s="5">
        <f t="shared" si="703"/>
        <v>140.14335</v>
      </c>
      <c r="AU266" s="35"/>
      <c r="AV266" s="36"/>
      <c r="AW266" s="36"/>
      <c r="AX266" s="37"/>
      <c r="AY266" s="120"/>
      <c r="AZ266" s="120"/>
      <c r="BA266" s="218"/>
      <c r="BB266" s="119"/>
      <c r="BC266" s="119"/>
      <c r="BD266" s="119"/>
      <c r="BE266" s="119"/>
      <c r="BF266" s="122"/>
      <c r="BG266" s="119"/>
    </row>
    <row r="267" spans="1:59" ht="28.5" customHeight="1" x14ac:dyDescent="0.25">
      <c r="A267" s="19" t="s">
        <v>491</v>
      </c>
      <c r="B267" s="19" t="s">
        <v>492</v>
      </c>
      <c r="C267" s="22" t="s">
        <v>493</v>
      </c>
      <c r="D267" s="22" t="s">
        <v>25</v>
      </c>
      <c r="E267" s="77">
        <v>6.16</v>
      </c>
      <c r="F267" s="77"/>
      <c r="G267" s="77"/>
      <c r="H267" s="77"/>
      <c r="I267" s="92">
        <v>6.16</v>
      </c>
      <c r="J267" s="92">
        <v>6.16</v>
      </c>
      <c r="K267" s="92">
        <v>6.16</v>
      </c>
      <c r="L267" s="92">
        <v>6.16</v>
      </c>
      <c r="M267" s="38">
        <f>E267</f>
        <v>6.16</v>
      </c>
      <c r="N267" s="38"/>
      <c r="O267" s="38"/>
      <c r="P267" s="38"/>
      <c r="Q267" s="15">
        <f>I267</f>
        <v>6.16</v>
      </c>
      <c r="R267" s="15">
        <f>J267</f>
        <v>6.16</v>
      </c>
      <c r="S267" s="15">
        <f>K267</f>
        <v>6.16</v>
      </c>
      <c r="T267" s="15">
        <f>L267</f>
        <v>6.16</v>
      </c>
      <c r="U267" s="30">
        <f>M267*105.5%</f>
        <v>6.4988000000000001</v>
      </c>
      <c r="V267" s="30"/>
      <c r="W267" s="30"/>
      <c r="X267" s="30"/>
      <c r="Y267" s="7">
        <f t="shared" si="693"/>
        <v>6.4988000000000001</v>
      </c>
      <c r="Z267" s="7">
        <f t="shared" si="693"/>
        <v>6.4988000000000001</v>
      </c>
      <c r="AA267" s="7">
        <f t="shared" si="693"/>
        <v>6.4988000000000001</v>
      </c>
      <c r="AB267" s="7">
        <f t="shared" si="693"/>
        <v>6.4988000000000001</v>
      </c>
      <c r="AC267" s="30">
        <f t="shared" si="694"/>
        <v>6.8704999999999998</v>
      </c>
      <c r="AD267" s="30"/>
      <c r="AE267" s="30"/>
      <c r="AF267" s="30"/>
      <c r="AG267" s="7">
        <f t="shared" si="712"/>
        <v>6.8704999999999998</v>
      </c>
      <c r="AH267" s="7">
        <f t="shared" si="713"/>
        <v>6.8704999999999998</v>
      </c>
      <c r="AI267" s="7">
        <f t="shared" si="714"/>
        <v>6.8704999999999998</v>
      </c>
      <c r="AJ267" s="7">
        <f t="shared" si="715"/>
        <v>6.8704999999999998</v>
      </c>
      <c r="AK267" s="109">
        <v>105.7</v>
      </c>
      <c r="AL267" s="109">
        <v>106.5</v>
      </c>
      <c r="AM267" s="60">
        <f t="shared" si="696"/>
        <v>7.3165499999999994</v>
      </c>
      <c r="AN267" s="61"/>
      <c r="AO267" s="61">
        <f t="shared" si="698"/>
        <v>0</v>
      </c>
      <c r="AP267" s="62">
        <f t="shared" si="699"/>
        <v>0</v>
      </c>
      <c r="AQ267" s="5">
        <f>((ROUND(AG267,2))*AL267%)</f>
        <v>7.3165499999999994</v>
      </c>
      <c r="AR267" s="5">
        <f t="shared" si="716"/>
        <v>7.3165499999999994</v>
      </c>
      <c r="AS267" s="5">
        <f t="shared" si="717"/>
        <v>7.3165499999999994</v>
      </c>
      <c r="AT267" s="5">
        <f t="shared" si="703"/>
        <v>7.3165499999999994</v>
      </c>
      <c r="AU267" s="110">
        <v>1.5</v>
      </c>
      <c r="AV267" s="111"/>
      <c r="AW267" s="111"/>
      <c r="AX267" s="112"/>
      <c r="AY267" s="4">
        <v>1.5</v>
      </c>
      <c r="AZ267" s="4" t="s">
        <v>30</v>
      </c>
      <c r="BA267" s="216">
        <v>1.5</v>
      </c>
      <c r="BB267" s="106">
        <v>1.5</v>
      </c>
      <c r="BC267" s="106">
        <v>1.5</v>
      </c>
      <c r="BD267" s="106">
        <v>1.5</v>
      </c>
      <c r="BE267" s="106">
        <v>1.5</v>
      </c>
      <c r="BF267" s="107">
        <v>1.5</v>
      </c>
      <c r="BG267" s="106">
        <v>1.5</v>
      </c>
    </row>
    <row r="268" spans="1:59" ht="128.25" customHeight="1" x14ac:dyDescent="0.25">
      <c r="A268" s="19" t="s">
        <v>494</v>
      </c>
      <c r="B268" s="19" t="s">
        <v>495</v>
      </c>
      <c r="C268" s="22" t="s">
        <v>496</v>
      </c>
      <c r="D268" s="22" t="s">
        <v>30</v>
      </c>
      <c r="E268" s="213" t="s">
        <v>30</v>
      </c>
      <c r="F268" s="213" t="s">
        <v>30</v>
      </c>
      <c r="G268" s="213" t="s">
        <v>30</v>
      </c>
      <c r="H268" s="213" t="s">
        <v>30</v>
      </c>
      <c r="I268" s="213" t="s">
        <v>30</v>
      </c>
      <c r="J268" s="213" t="s">
        <v>30</v>
      </c>
      <c r="K268" s="213" t="s">
        <v>30</v>
      </c>
      <c r="L268" s="213" t="s">
        <v>30</v>
      </c>
      <c r="M268" s="114" t="s">
        <v>30</v>
      </c>
      <c r="N268" s="114"/>
      <c r="O268" s="114"/>
      <c r="P268" s="114"/>
      <c r="Q268" s="22" t="s">
        <v>30</v>
      </c>
      <c r="R268" s="22" t="s">
        <v>30</v>
      </c>
      <c r="S268" s="22" t="s">
        <v>30</v>
      </c>
      <c r="T268" s="22" t="s">
        <v>30</v>
      </c>
      <c r="U268" s="14" t="s">
        <v>30</v>
      </c>
      <c r="V268" s="14" t="s">
        <v>30</v>
      </c>
      <c r="W268" s="14" t="s">
        <v>30</v>
      </c>
      <c r="X268" s="14" t="s">
        <v>30</v>
      </c>
      <c r="Y268" s="14" t="s">
        <v>30</v>
      </c>
      <c r="Z268" s="14" t="s">
        <v>30</v>
      </c>
      <c r="AA268" s="14" t="s">
        <v>30</v>
      </c>
      <c r="AB268" s="14" t="s">
        <v>30</v>
      </c>
      <c r="AC268" s="14" t="s">
        <v>30</v>
      </c>
      <c r="AD268" s="14" t="s">
        <v>30</v>
      </c>
      <c r="AE268" s="14" t="s">
        <v>30</v>
      </c>
      <c r="AF268" s="14" t="s">
        <v>30</v>
      </c>
      <c r="AG268" s="14" t="s">
        <v>30</v>
      </c>
      <c r="AH268" s="14" t="s">
        <v>30</v>
      </c>
      <c r="AI268" s="14" t="s">
        <v>30</v>
      </c>
      <c r="AJ268" s="14" t="s">
        <v>30</v>
      </c>
      <c r="AK268" s="109">
        <v>105.7</v>
      </c>
      <c r="AL268" s="109">
        <v>106.5</v>
      </c>
      <c r="AM268" s="5" t="s">
        <v>30</v>
      </c>
      <c r="AN268" s="5" t="s">
        <v>30</v>
      </c>
      <c r="AO268" s="5" t="s">
        <v>30</v>
      </c>
      <c r="AP268" s="5" t="s">
        <v>30</v>
      </c>
      <c r="AQ268" s="5" t="s">
        <v>30</v>
      </c>
      <c r="AR268" s="5" t="s">
        <v>30</v>
      </c>
      <c r="AS268" s="5" t="s">
        <v>30</v>
      </c>
      <c r="AT268" s="5" t="s">
        <v>30</v>
      </c>
      <c r="AU268" s="110">
        <v>0.3</v>
      </c>
      <c r="AV268" s="111"/>
      <c r="AW268" s="111"/>
      <c r="AX268" s="112"/>
      <c r="AY268" s="4">
        <v>0.3</v>
      </c>
      <c r="AZ268" s="4" t="s">
        <v>30</v>
      </c>
      <c r="BA268" s="3">
        <v>0.3</v>
      </c>
      <c r="BB268" s="106">
        <v>1.5</v>
      </c>
      <c r="BC268" s="106">
        <v>1.5</v>
      </c>
      <c r="BD268" s="106">
        <v>1.5</v>
      </c>
      <c r="BE268" s="106">
        <v>1.5</v>
      </c>
      <c r="BF268" s="107">
        <v>1.5</v>
      </c>
      <c r="BG268" s="106">
        <v>1.5</v>
      </c>
    </row>
    <row r="269" spans="1:59" ht="45" customHeight="1" x14ac:dyDescent="0.25">
      <c r="A269" s="48" t="s">
        <v>497</v>
      </c>
      <c r="B269" s="48" t="s">
        <v>498</v>
      </c>
      <c r="C269" s="114" t="s">
        <v>499</v>
      </c>
      <c r="D269" s="22" t="s">
        <v>24</v>
      </c>
      <c r="E269" s="77">
        <v>0.31</v>
      </c>
      <c r="F269" s="77"/>
      <c r="G269" s="77"/>
      <c r="H269" s="77"/>
      <c r="I269" s="99">
        <v>0.34</v>
      </c>
      <c r="J269" s="99">
        <v>0.34</v>
      </c>
      <c r="K269" s="99">
        <v>0.34</v>
      </c>
      <c r="L269" s="99">
        <v>0.34</v>
      </c>
      <c r="M269" s="38">
        <f>E269</f>
        <v>0.31</v>
      </c>
      <c r="N269" s="38"/>
      <c r="O269" s="38"/>
      <c r="P269" s="38"/>
      <c r="Q269" s="15">
        <f t="shared" ref="Q269:T272" si="718">I269</f>
        <v>0.34</v>
      </c>
      <c r="R269" s="15">
        <f t="shared" si="718"/>
        <v>0.34</v>
      </c>
      <c r="S269" s="15">
        <f t="shared" si="718"/>
        <v>0.34</v>
      </c>
      <c r="T269" s="15">
        <f t="shared" si="718"/>
        <v>0.34</v>
      </c>
      <c r="U269" s="30">
        <f>M269*105.5%</f>
        <v>0.32704999999999995</v>
      </c>
      <c r="V269" s="30"/>
      <c r="W269" s="30"/>
      <c r="X269" s="30"/>
      <c r="Y269" s="7">
        <f t="shared" ref="Y269:AB272" si="719">Q269*105.5%</f>
        <v>0.35870000000000002</v>
      </c>
      <c r="Z269" s="7">
        <f t="shared" si="719"/>
        <v>0.35870000000000002</v>
      </c>
      <c r="AA269" s="7">
        <f t="shared" si="719"/>
        <v>0.35870000000000002</v>
      </c>
      <c r="AB269" s="7">
        <f t="shared" si="719"/>
        <v>0.35870000000000002</v>
      </c>
      <c r="AC269" s="30">
        <f>((ROUND(U269,2))*AK269%)</f>
        <v>0.34881000000000001</v>
      </c>
      <c r="AD269" s="30"/>
      <c r="AE269" s="30"/>
      <c r="AF269" s="30"/>
      <c r="AG269" s="7">
        <f>((ROUND(Y269,2)*AK269%))</f>
        <v>0.38051999999999997</v>
      </c>
      <c r="AH269" s="7">
        <f t="shared" ref="AH269" si="720">((ROUND(Z269,2))*AK269%)</f>
        <v>0.38051999999999997</v>
      </c>
      <c r="AI269" s="7">
        <f t="shared" ref="AI269" si="721">((ROUND(AA269,2))*AK269%)</f>
        <v>0.38051999999999997</v>
      </c>
      <c r="AJ269" s="7">
        <f t="shared" ref="AJ269" si="722">((ROUND(AB269,2))*AK269%)</f>
        <v>0.38051999999999997</v>
      </c>
      <c r="AK269" s="109">
        <v>105.7</v>
      </c>
      <c r="AL269" s="109">
        <v>106.5</v>
      </c>
      <c r="AM269" s="60">
        <f>((ROUND(AC269,2))*AL269%)</f>
        <v>0.37274999999999997</v>
      </c>
      <c r="AN269" s="61"/>
      <c r="AO269" s="61">
        <f>((ROUND(AE269,2))*AL269%)</f>
        <v>0</v>
      </c>
      <c r="AP269" s="62">
        <f>((ROUND(AF269,2))*AL269%)</f>
        <v>0</v>
      </c>
      <c r="AQ269" s="5">
        <f>((ROUND(AG269,2))*AL269%)</f>
        <v>0.4047</v>
      </c>
      <c r="AR269" s="5">
        <f t="shared" ref="AR269" si="723">((ROUND(AH269,2))*AL269%)</f>
        <v>0.4047</v>
      </c>
      <c r="AS269" s="5">
        <f t="shared" ref="AS269" si="724">((ROUND(AI269,2))*AL269%)</f>
        <v>0.4047</v>
      </c>
      <c r="AT269" s="5">
        <f>((ROUND(AJ269,2))*AL269%)</f>
        <v>0.4047</v>
      </c>
      <c r="AU269" s="32">
        <v>0.3</v>
      </c>
      <c r="AV269" s="33"/>
      <c r="AW269" s="33"/>
      <c r="AX269" s="34"/>
      <c r="AY269" s="116">
        <v>0.3</v>
      </c>
      <c r="AZ269" s="116" t="s">
        <v>30</v>
      </c>
      <c r="BA269" s="49">
        <v>0.3</v>
      </c>
      <c r="BB269" s="113">
        <v>0.3</v>
      </c>
      <c r="BC269" s="113">
        <v>0.3</v>
      </c>
      <c r="BD269" s="113">
        <v>0.3</v>
      </c>
      <c r="BE269" s="113">
        <v>0.3</v>
      </c>
      <c r="BF269" s="118">
        <v>0.3</v>
      </c>
      <c r="BG269" s="113">
        <v>0.3</v>
      </c>
    </row>
    <row r="270" spans="1:59" ht="45" customHeight="1" x14ac:dyDescent="0.25">
      <c r="A270" s="48"/>
      <c r="B270" s="48"/>
      <c r="C270" s="114"/>
      <c r="D270" s="22" t="s">
        <v>26</v>
      </c>
      <c r="E270" s="77">
        <v>1.88</v>
      </c>
      <c r="F270" s="77"/>
      <c r="G270" s="77"/>
      <c r="H270" s="77"/>
      <c r="I270" s="92">
        <v>1.88</v>
      </c>
      <c r="J270" s="92">
        <v>1.88</v>
      </c>
      <c r="K270" s="92">
        <v>1.88</v>
      </c>
      <c r="L270" s="92">
        <v>1.88</v>
      </c>
      <c r="M270" s="38">
        <f>E270</f>
        <v>1.88</v>
      </c>
      <c r="N270" s="38"/>
      <c r="O270" s="38"/>
      <c r="P270" s="38"/>
      <c r="Q270" s="15">
        <f t="shared" si="718"/>
        <v>1.88</v>
      </c>
      <c r="R270" s="15">
        <f t="shared" si="718"/>
        <v>1.88</v>
      </c>
      <c r="S270" s="15">
        <f t="shared" si="718"/>
        <v>1.88</v>
      </c>
      <c r="T270" s="15">
        <f t="shared" si="718"/>
        <v>1.88</v>
      </c>
      <c r="U270" s="30">
        <f>M270*105.5%</f>
        <v>1.9833999999999998</v>
      </c>
      <c r="V270" s="30"/>
      <c r="W270" s="30"/>
      <c r="X270" s="30"/>
      <c r="Y270" s="7">
        <f t="shared" si="719"/>
        <v>1.9833999999999998</v>
      </c>
      <c r="Z270" s="7">
        <f t="shared" si="719"/>
        <v>1.9833999999999998</v>
      </c>
      <c r="AA270" s="7">
        <f t="shared" si="719"/>
        <v>1.9833999999999998</v>
      </c>
      <c r="AB270" s="7">
        <f t="shared" si="719"/>
        <v>1.9833999999999998</v>
      </c>
      <c r="AC270" s="30">
        <f>((ROUND(U270,2))*AK270%)</f>
        <v>2.0928599999999999</v>
      </c>
      <c r="AD270" s="30"/>
      <c r="AE270" s="30"/>
      <c r="AF270" s="30"/>
      <c r="AG270" s="7">
        <f t="shared" ref="AG270:AG271" si="725">((ROUND(Y270,2)*AK270%))</f>
        <v>2.0928599999999999</v>
      </c>
      <c r="AH270" s="7">
        <f t="shared" ref="AH270:AH271" si="726">((ROUND(Z270,2))*AK270%)</f>
        <v>2.0928599999999999</v>
      </c>
      <c r="AI270" s="7">
        <f t="shared" ref="AI270:AI272" si="727">((ROUND(AA270,2))*AK270%)</f>
        <v>2.0928599999999999</v>
      </c>
      <c r="AJ270" s="7">
        <f t="shared" ref="AJ270:AJ271" si="728">((ROUND(AB270,2))*AK270%)</f>
        <v>2.0928599999999999</v>
      </c>
      <c r="AK270" s="109">
        <v>105.7</v>
      </c>
      <c r="AL270" s="109">
        <v>106.5</v>
      </c>
      <c r="AM270" s="60">
        <f>((ROUND(AC270,2))*AL270%)</f>
        <v>2.2258499999999999</v>
      </c>
      <c r="AN270" s="61"/>
      <c r="AO270" s="61">
        <f>((ROUND(AE270,2))*AL270%)</f>
        <v>0</v>
      </c>
      <c r="AP270" s="62">
        <f>((ROUND(AF270,2))*AL270%)</f>
        <v>0</v>
      </c>
      <c r="AQ270" s="5">
        <f>((ROUND(AG270,2))*AL270%)</f>
        <v>2.2258499999999999</v>
      </c>
      <c r="AR270" s="5">
        <f t="shared" ref="AR270:AR272" si="729">((ROUND(AH270,2))*AL270%)</f>
        <v>2.2258499999999999</v>
      </c>
      <c r="AS270" s="5">
        <f t="shared" ref="AS270:AS272" si="730">((ROUND(AI270,2))*AL270%)</f>
        <v>2.2258499999999999</v>
      </c>
      <c r="AT270" s="5">
        <f>((ROUND(AJ270,2))*AL270%)</f>
        <v>2.2258499999999999</v>
      </c>
      <c r="AU270" s="35"/>
      <c r="AV270" s="36"/>
      <c r="AW270" s="36"/>
      <c r="AX270" s="37"/>
      <c r="AY270" s="120"/>
      <c r="AZ270" s="120"/>
      <c r="BA270" s="51"/>
      <c r="BB270" s="119"/>
      <c r="BC270" s="119"/>
      <c r="BD270" s="119"/>
      <c r="BE270" s="119"/>
      <c r="BF270" s="122"/>
      <c r="BG270" s="119"/>
    </row>
    <row r="271" spans="1:59" ht="51" customHeight="1" x14ac:dyDescent="0.25">
      <c r="A271" s="48" t="s">
        <v>500</v>
      </c>
      <c r="B271" s="48" t="s">
        <v>501</v>
      </c>
      <c r="C271" s="114" t="s">
        <v>502</v>
      </c>
      <c r="D271" s="22" t="s">
        <v>24</v>
      </c>
      <c r="E271" s="77">
        <v>0.31</v>
      </c>
      <c r="F271" s="77"/>
      <c r="G271" s="77"/>
      <c r="H271" s="77"/>
      <c r="I271" s="92">
        <v>0.34</v>
      </c>
      <c r="J271" s="92">
        <v>0.34</v>
      </c>
      <c r="K271" s="92">
        <v>0.34</v>
      </c>
      <c r="L271" s="92">
        <v>0.34</v>
      </c>
      <c r="M271" s="38">
        <f>E271</f>
        <v>0.31</v>
      </c>
      <c r="N271" s="38"/>
      <c r="O271" s="38"/>
      <c r="P271" s="38"/>
      <c r="Q271" s="15">
        <f t="shared" si="718"/>
        <v>0.34</v>
      </c>
      <c r="R271" s="15">
        <f t="shared" si="718"/>
        <v>0.34</v>
      </c>
      <c r="S271" s="15">
        <f t="shared" si="718"/>
        <v>0.34</v>
      </c>
      <c r="T271" s="15">
        <f t="shared" si="718"/>
        <v>0.34</v>
      </c>
      <c r="U271" s="30">
        <f>M271*105.5%</f>
        <v>0.32704999999999995</v>
      </c>
      <c r="V271" s="30"/>
      <c r="W271" s="30"/>
      <c r="X271" s="30"/>
      <c r="Y271" s="7">
        <f t="shared" si="719"/>
        <v>0.35870000000000002</v>
      </c>
      <c r="Z271" s="7">
        <f t="shared" si="719"/>
        <v>0.35870000000000002</v>
      </c>
      <c r="AA271" s="7">
        <f t="shared" si="719"/>
        <v>0.35870000000000002</v>
      </c>
      <c r="AB271" s="7">
        <f t="shared" si="719"/>
        <v>0.35870000000000002</v>
      </c>
      <c r="AC271" s="30">
        <f t="shared" ref="AC271" si="731">((ROUND(U271,2))*AK271%)</f>
        <v>0.34881000000000001</v>
      </c>
      <c r="AD271" s="30"/>
      <c r="AE271" s="30"/>
      <c r="AF271" s="30"/>
      <c r="AG271" s="7">
        <f t="shared" si="725"/>
        <v>0.38051999999999997</v>
      </c>
      <c r="AH271" s="7">
        <f t="shared" si="726"/>
        <v>0.38051999999999997</v>
      </c>
      <c r="AI271" s="7">
        <f t="shared" si="727"/>
        <v>0.38051999999999997</v>
      </c>
      <c r="AJ271" s="7">
        <f t="shared" si="728"/>
        <v>0.38051999999999997</v>
      </c>
      <c r="AK271" s="109">
        <v>105.7</v>
      </c>
      <c r="AL271" s="109">
        <v>106.5</v>
      </c>
      <c r="AM271" s="60">
        <f>((ROUND(AC271,2))*AL271%)</f>
        <v>0.37274999999999997</v>
      </c>
      <c r="AN271" s="61"/>
      <c r="AO271" s="61">
        <f>((ROUND(AE271,2))*AL271%)</f>
        <v>0</v>
      </c>
      <c r="AP271" s="62">
        <f>((ROUND(AF271,2))*AL271%)</f>
        <v>0</v>
      </c>
      <c r="AQ271" s="5">
        <f>((ROUND(AG271,2))*AL271%)</f>
        <v>0.4047</v>
      </c>
      <c r="AR271" s="5">
        <f t="shared" si="729"/>
        <v>0.4047</v>
      </c>
      <c r="AS271" s="5">
        <f t="shared" si="730"/>
        <v>0.4047</v>
      </c>
      <c r="AT271" s="5">
        <f>((ROUND(AJ271,2))*AL271%)</f>
        <v>0.4047</v>
      </c>
      <c r="AU271" s="32">
        <v>0.3</v>
      </c>
      <c r="AV271" s="33"/>
      <c r="AW271" s="33"/>
      <c r="AX271" s="34"/>
      <c r="AY271" s="116">
        <v>0.3</v>
      </c>
      <c r="AZ271" s="116" t="s">
        <v>30</v>
      </c>
      <c r="BA271" s="49">
        <v>0.3</v>
      </c>
      <c r="BB271" s="113">
        <v>0.3</v>
      </c>
      <c r="BC271" s="113">
        <v>0.3</v>
      </c>
      <c r="BD271" s="113">
        <v>0.3</v>
      </c>
      <c r="BE271" s="113">
        <v>0.3</v>
      </c>
      <c r="BF271" s="118">
        <v>0.3</v>
      </c>
      <c r="BG271" s="113">
        <v>0.3</v>
      </c>
    </row>
    <row r="272" spans="1:59" ht="51" customHeight="1" x14ac:dyDescent="0.25">
      <c r="A272" s="48"/>
      <c r="B272" s="48"/>
      <c r="C272" s="114"/>
      <c r="D272" s="1" t="s">
        <v>26</v>
      </c>
      <c r="E272" s="63">
        <v>1.88</v>
      </c>
      <c r="F272" s="63"/>
      <c r="G272" s="63"/>
      <c r="H272" s="63"/>
      <c r="I272" s="8">
        <v>1.88</v>
      </c>
      <c r="J272" s="8">
        <v>1.88</v>
      </c>
      <c r="K272" s="8">
        <v>1.88</v>
      </c>
      <c r="L272" s="8">
        <v>1.88</v>
      </c>
      <c r="M272" s="38">
        <f>E272</f>
        <v>1.88</v>
      </c>
      <c r="N272" s="38"/>
      <c r="O272" s="38"/>
      <c r="P272" s="38"/>
      <c r="Q272" s="15">
        <f t="shared" si="718"/>
        <v>1.88</v>
      </c>
      <c r="R272" s="15">
        <f t="shared" si="718"/>
        <v>1.88</v>
      </c>
      <c r="S272" s="15">
        <f t="shared" si="718"/>
        <v>1.88</v>
      </c>
      <c r="T272" s="15">
        <f t="shared" si="718"/>
        <v>1.88</v>
      </c>
      <c r="U272" s="30">
        <f>M272*105.5%</f>
        <v>1.9833999999999998</v>
      </c>
      <c r="V272" s="30"/>
      <c r="W272" s="30"/>
      <c r="X272" s="30"/>
      <c r="Y272" s="7">
        <f t="shared" si="719"/>
        <v>1.9833999999999998</v>
      </c>
      <c r="Z272" s="7">
        <f t="shared" si="719"/>
        <v>1.9833999999999998</v>
      </c>
      <c r="AA272" s="7">
        <f t="shared" si="719"/>
        <v>1.9833999999999998</v>
      </c>
      <c r="AB272" s="7">
        <f t="shared" si="719"/>
        <v>1.9833999999999998</v>
      </c>
      <c r="AC272" s="30">
        <f>((ROUND(U272,2))*AK272%)</f>
        <v>2.0928599999999999</v>
      </c>
      <c r="AD272" s="30"/>
      <c r="AE272" s="30"/>
      <c r="AF272" s="30"/>
      <c r="AG272" s="7">
        <f>((ROUND(Y272,2)*AK272%))</f>
        <v>2.0928599999999999</v>
      </c>
      <c r="AH272" s="7">
        <f>((ROUND(Z272,2))*AK272%)</f>
        <v>2.0928599999999999</v>
      </c>
      <c r="AI272" s="7">
        <f t="shared" si="727"/>
        <v>2.0928599999999999</v>
      </c>
      <c r="AJ272" s="7">
        <f>((ROUND(AB272,2))*AK272%)</f>
        <v>2.0928599999999999</v>
      </c>
      <c r="AK272" s="109">
        <v>105.7</v>
      </c>
      <c r="AL272" s="109">
        <v>106.5</v>
      </c>
      <c r="AM272" s="60">
        <f>((ROUND(AC272,2))*AL272%)</f>
        <v>2.2258499999999999</v>
      </c>
      <c r="AN272" s="61"/>
      <c r="AO272" s="61">
        <f>((ROUND(AE272,2))*AL272%)</f>
        <v>0</v>
      </c>
      <c r="AP272" s="62">
        <f>((ROUND(AF272,2))*AL272%)</f>
        <v>0</v>
      </c>
      <c r="AQ272" s="5">
        <f>((ROUND(AG272,2))*AL272%)</f>
        <v>2.2258499999999999</v>
      </c>
      <c r="AR272" s="5">
        <f t="shared" si="729"/>
        <v>2.2258499999999999</v>
      </c>
      <c r="AS272" s="5">
        <f t="shared" si="730"/>
        <v>2.2258499999999999</v>
      </c>
      <c r="AT272" s="5">
        <f>((ROUND(AJ272,2))*AL272%)</f>
        <v>2.2258499999999999</v>
      </c>
      <c r="AU272" s="35"/>
      <c r="AV272" s="36"/>
      <c r="AW272" s="36"/>
      <c r="AX272" s="37"/>
      <c r="AY272" s="120"/>
      <c r="AZ272" s="120"/>
      <c r="BA272" s="51"/>
      <c r="BB272" s="119"/>
      <c r="BC272" s="119"/>
      <c r="BD272" s="119"/>
      <c r="BE272" s="119"/>
      <c r="BF272" s="122"/>
      <c r="BG272" s="119"/>
    </row>
    <row r="273" spans="1:59" ht="155.25" customHeight="1" x14ac:dyDescent="0.25">
      <c r="A273" s="19" t="s">
        <v>503</v>
      </c>
      <c r="B273" s="19" t="s">
        <v>504</v>
      </c>
      <c r="C273" s="22" t="s">
        <v>505</v>
      </c>
      <c r="D273" s="1" t="s">
        <v>30</v>
      </c>
      <c r="E273" s="8" t="s">
        <v>30</v>
      </c>
      <c r="F273" s="8" t="s">
        <v>30</v>
      </c>
      <c r="G273" s="8" t="s">
        <v>30</v>
      </c>
      <c r="H273" s="8" t="s">
        <v>30</v>
      </c>
      <c r="I273" s="8" t="s">
        <v>30</v>
      </c>
      <c r="J273" s="8" t="s">
        <v>30</v>
      </c>
      <c r="K273" s="8" t="s">
        <v>30</v>
      </c>
      <c r="L273" s="8" t="s">
        <v>30</v>
      </c>
      <c r="M273" s="193" t="s">
        <v>30</v>
      </c>
      <c r="N273" s="193" t="s">
        <v>30</v>
      </c>
      <c r="O273" s="193" t="s">
        <v>30</v>
      </c>
      <c r="P273" s="193" t="s">
        <v>30</v>
      </c>
      <c r="Q273" s="193" t="s">
        <v>30</v>
      </c>
      <c r="R273" s="193" t="s">
        <v>30</v>
      </c>
      <c r="S273" s="193" t="s">
        <v>30</v>
      </c>
      <c r="T273" s="193" t="s">
        <v>30</v>
      </c>
      <c r="U273" s="7" t="s">
        <v>30</v>
      </c>
      <c r="V273" s="7" t="s">
        <v>30</v>
      </c>
      <c r="W273" s="7" t="s">
        <v>30</v>
      </c>
      <c r="X273" s="7" t="s">
        <v>30</v>
      </c>
      <c r="Y273" s="7" t="s">
        <v>30</v>
      </c>
      <c r="Z273" s="7" t="s">
        <v>30</v>
      </c>
      <c r="AA273" s="7" t="s">
        <v>30</v>
      </c>
      <c r="AB273" s="7" t="s">
        <v>30</v>
      </c>
      <c r="AC273" s="7" t="s">
        <v>30</v>
      </c>
      <c r="AD273" s="7" t="s">
        <v>30</v>
      </c>
      <c r="AE273" s="7" t="s">
        <v>30</v>
      </c>
      <c r="AF273" s="7" t="s">
        <v>30</v>
      </c>
      <c r="AG273" s="7" t="s">
        <v>30</v>
      </c>
      <c r="AH273" s="7" t="s">
        <v>30</v>
      </c>
      <c r="AI273" s="7" t="s">
        <v>30</v>
      </c>
      <c r="AJ273" s="7" t="s">
        <v>30</v>
      </c>
      <c r="AK273" s="109">
        <v>105.7</v>
      </c>
      <c r="AL273" s="109">
        <v>106.5</v>
      </c>
      <c r="AM273" s="227" t="s">
        <v>30</v>
      </c>
      <c r="AN273" s="227" t="s">
        <v>30</v>
      </c>
      <c r="AO273" s="227" t="s">
        <v>30</v>
      </c>
      <c r="AP273" s="227" t="s">
        <v>30</v>
      </c>
      <c r="AQ273" s="227" t="s">
        <v>30</v>
      </c>
      <c r="AR273" s="227" t="s">
        <v>30</v>
      </c>
      <c r="AS273" s="227" t="s">
        <v>30</v>
      </c>
      <c r="AT273" s="227" t="s">
        <v>30</v>
      </c>
      <c r="AU273" s="124">
        <v>0.3</v>
      </c>
      <c r="AV273" s="124"/>
      <c r="AW273" s="124"/>
      <c r="AX273" s="124"/>
      <c r="AY273" s="4">
        <v>0.3</v>
      </c>
      <c r="AZ273" s="4" t="s">
        <v>30</v>
      </c>
      <c r="BA273" s="3" t="s">
        <v>30</v>
      </c>
      <c r="BB273" s="106">
        <v>1.5</v>
      </c>
      <c r="BC273" s="106">
        <v>1.5</v>
      </c>
      <c r="BD273" s="106">
        <v>1.5</v>
      </c>
      <c r="BE273" s="106">
        <v>1.5</v>
      </c>
      <c r="BF273" s="107">
        <v>0.3</v>
      </c>
      <c r="BG273" s="106">
        <v>1.5</v>
      </c>
    </row>
    <row r="274" spans="1:59" ht="15" x14ac:dyDescent="0.25">
      <c r="AU274" s="231"/>
      <c r="AV274" s="231"/>
      <c r="AW274" s="231"/>
      <c r="AX274" s="231"/>
      <c r="AY274" s="232"/>
      <c r="AZ274" s="232"/>
      <c r="BA274" s="17"/>
      <c r="BB274" s="231"/>
      <c r="BC274" s="231"/>
      <c r="BD274" s="231"/>
      <c r="BE274" s="231"/>
      <c r="BF274" s="233"/>
      <c r="BG274" s="231"/>
    </row>
    <row r="275" spans="1:59" ht="36.75" customHeight="1" x14ac:dyDescent="0.25">
      <c r="A275" s="248" t="s">
        <v>506</v>
      </c>
      <c r="B275" s="248"/>
      <c r="C275" s="248"/>
      <c r="D275" s="249"/>
      <c r="E275" s="234"/>
      <c r="F275" s="234"/>
      <c r="G275" s="234"/>
      <c r="H275" s="234"/>
      <c r="I275" s="234"/>
      <c r="J275" s="234"/>
      <c r="K275" s="234"/>
      <c r="L275" s="234"/>
      <c r="M275" s="234"/>
      <c r="N275" s="234"/>
      <c r="O275" s="234"/>
      <c r="P275" s="234"/>
      <c r="Q275" s="234"/>
      <c r="R275" s="234"/>
      <c r="S275" s="234"/>
      <c r="T275" s="234"/>
      <c r="AU275" s="235"/>
      <c r="AV275" s="235"/>
      <c r="AW275" s="235"/>
      <c r="AX275" s="235"/>
      <c r="AY275" s="236"/>
      <c r="AZ275" s="236"/>
      <c r="BA275" s="40"/>
      <c r="BB275" s="235"/>
      <c r="BC275" s="235"/>
      <c r="BD275" s="235"/>
      <c r="BE275" s="235"/>
      <c r="BF275" s="237"/>
      <c r="BG275" s="235"/>
    </row>
    <row r="276" spans="1:59" x14ac:dyDescent="0.25">
      <c r="A276" s="250"/>
      <c r="B276" s="250"/>
      <c r="C276" s="249"/>
      <c r="D276" s="249"/>
      <c r="E276" s="234"/>
      <c r="F276" s="234"/>
      <c r="G276" s="234"/>
      <c r="H276" s="234"/>
      <c r="I276" s="234"/>
      <c r="J276" s="234"/>
      <c r="K276" s="234"/>
      <c r="L276" s="234"/>
      <c r="M276" s="234"/>
      <c r="N276" s="234"/>
      <c r="O276" s="234"/>
      <c r="P276" s="234"/>
      <c r="Q276" s="234"/>
      <c r="R276" s="234"/>
      <c r="S276" s="234"/>
      <c r="T276" s="234"/>
      <c r="AU276" s="235"/>
      <c r="AV276" s="235"/>
      <c r="AW276" s="235"/>
      <c r="AX276" s="235"/>
      <c r="AY276" s="236"/>
      <c r="AZ276" s="236"/>
      <c r="BA276" s="40"/>
      <c r="BB276" s="235"/>
      <c r="BC276" s="235"/>
      <c r="BD276" s="235"/>
      <c r="BE276" s="235"/>
      <c r="BF276" s="237"/>
      <c r="BG276" s="235"/>
    </row>
    <row r="277" spans="1:59" x14ac:dyDescent="0.25">
      <c r="A277" s="251" t="s">
        <v>511</v>
      </c>
      <c r="B277" s="251"/>
      <c r="C277" s="251"/>
      <c r="D277" s="249"/>
      <c r="E277" s="234"/>
      <c r="F277" s="234"/>
      <c r="G277" s="234"/>
      <c r="H277" s="234"/>
      <c r="I277" s="234"/>
      <c r="J277" s="234"/>
      <c r="K277" s="234"/>
      <c r="L277" s="234"/>
      <c r="M277" s="234"/>
      <c r="N277" s="234"/>
      <c r="O277" s="234"/>
      <c r="P277" s="234"/>
      <c r="Q277" s="234"/>
      <c r="R277" s="234"/>
      <c r="S277" s="234"/>
      <c r="T277" s="234"/>
      <c r="AU277" s="235"/>
      <c r="AV277" s="235"/>
      <c r="AW277" s="235"/>
      <c r="AX277" s="235"/>
      <c r="AY277" s="236"/>
      <c r="AZ277" s="236"/>
      <c r="BA277" s="40"/>
      <c r="BB277" s="235"/>
      <c r="BC277" s="235"/>
      <c r="BD277" s="235"/>
      <c r="BE277" s="235"/>
      <c r="BF277" s="237"/>
      <c r="BG277" s="235"/>
    </row>
    <row r="278" spans="1:59" x14ac:dyDescent="0.25">
      <c r="A278" s="250"/>
      <c r="B278" s="250"/>
      <c r="C278" s="249"/>
      <c r="D278" s="249"/>
      <c r="E278" s="234"/>
      <c r="F278" s="234"/>
      <c r="G278" s="234"/>
      <c r="H278" s="234"/>
      <c r="I278" s="234"/>
      <c r="J278" s="234"/>
      <c r="K278" s="234"/>
      <c r="L278" s="234"/>
      <c r="M278" s="234"/>
      <c r="N278" s="234"/>
      <c r="O278" s="234"/>
      <c r="P278" s="234"/>
      <c r="Q278" s="234"/>
      <c r="R278" s="234"/>
      <c r="S278" s="234"/>
      <c r="T278" s="234"/>
      <c r="AU278" s="235"/>
      <c r="AV278" s="235"/>
      <c r="AW278" s="235"/>
      <c r="AX278" s="235"/>
      <c r="AY278" s="236"/>
      <c r="AZ278" s="236"/>
      <c r="BA278" s="40"/>
      <c r="BB278" s="235"/>
      <c r="BC278" s="235"/>
      <c r="BD278" s="235"/>
      <c r="BE278" s="235"/>
      <c r="BF278" s="237"/>
      <c r="BG278" s="235"/>
    </row>
    <row r="279" spans="1:59" x14ac:dyDescent="0.25">
      <c r="A279" s="250"/>
      <c r="B279" s="250"/>
      <c r="C279" s="249"/>
      <c r="D279" s="249"/>
      <c r="E279" s="234"/>
      <c r="F279" s="234"/>
      <c r="G279" s="234"/>
      <c r="H279" s="234"/>
      <c r="I279" s="234"/>
      <c r="J279" s="234"/>
      <c r="K279" s="234"/>
      <c r="L279" s="234"/>
      <c r="M279" s="234"/>
      <c r="N279" s="234"/>
      <c r="O279" s="234"/>
      <c r="P279" s="234"/>
      <c r="Q279" s="234"/>
      <c r="R279" s="234"/>
      <c r="S279" s="234"/>
      <c r="T279" s="234"/>
      <c r="AU279" s="66"/>
      <c r="AV279" s="66"/>
      <c r="AW279" s="66"/>
      <c r="AX279" s="66"/>
    </row>
    <row r="280" spans="1:59" x14ac:dyDescent="0.25">
      <c r="AU280" s="66"/>
      <c r="AV280" s="66"/>
      <c r="AW280" s="66"/>
      <c r="AX280" s="66"/>
    </row>
    <row r="281" spans="1:59" x14ac:dyDescent="0.25">
      <c r="AU281" s="66"/>
      <c r="AV281" s="66"/>
      <c r="AW281" s="66"/>
      <c r="AX281" s="66"/>
    </row>
  </sheetData>
  <autoFilter ref="A1:BG273" xr:uid="{00000000-0001-0000-0000-000000000000}">
    <filterColumn colId="33" showButton="0"/>
    <filterColumn colId="34" showButton="0"/>
    <filterColumn colId="35" showButton="0"/>
  </autoFilter>
  <mergeCells count="2218">
    <mergeCell ref="A4:AB7"/>
    <mergeCell ref="AJ63:AJ67"/>
    <mergeCell ref="AC36:AF37"/>
    <mergeCell ref="AC38:AF38"/>
    <mergeCell ref="AG36:AG37"/>
    <mergeCell ref="AH36:AH37"/>
    <mergeCell ref="AI36:AI37"/>
    <mergeCell ref="AJ36:AJ37"/>
    <mergeCell ref="AC39:AF40"/>
    <mergeCell ref="AC41:AF41"/>
    <mergeCell ref="AG39:AG40"/>
    <mergeCell ref="AH39:AH40"/>
    <mergeCell ref="AI39:AI40"/>
    <mergeCell ref="AJ39:AJ40"/>
    <mergeCell ref="AC42:AF42"/>
    <mergeCell ref="AC43:AF43"/>
    <mergeCell ref="AC44:AF44"/>
    <mergeCell ref="AC45:AF45"/>
    <mergeCell ref="AC46:AF46"/>
    <mergeCell ref="AC54:AF54"/>
    <mergeCell ref="AC55:AF55"/>
    <mergeCell ref="AC56:AF56"/>
    <mergeCell ref="AC57:AF59"/>
    <mergeCell ref="AG57:AG59"/>
    <mergeCell ref="AH57:AH59"/>
    <mergeCell ref="AI57:AI59"/>
    <mergeCell ref="AJ57:AJ59"/>
    <mergeCell ref="AC60:AF62"/>
    <mergeCell ref="AG60:AG62"/>
    <mergeCell ref="AJ60:AJ62"/>
    <mergeCell ref="AC63:AF67"/>
    <mergeCell ref="AC25:AF25"/>
    <mergeCell ref="M128:P128"/>
    <mergeCell ref="U128:X128"/>
    <mergeCell ref="M79:P79"/>
    <mergeCell ref="U79:X79"/>
    <mergeCell ref="M81:P81"/>
    <mergeCell ref="AC26:AF26"/>
    <mergeCell ref="AC27:AF28"/>
    <mergeCell ref="AC29:AF29"/>
    <mergeCell ref="AC30:AF31"/>
    <mergeCell ref="AG27:AG28"/>
    <mergeCell ref="AH27:AH28"/>
    <mergeCell ref="AI27:AI28"/>
    <mergeCell ref="AJ27:AJ28"/>
    <mergeCell ref="AC32:AF32"/>
    <mergeCell ref="AG30:AG31"/>
    <mergeCell ref="AH30:AH31"/>
    <mergeCell ref="AI30:AI31"/>
    <mergeCell ref="AJ30:AJ31"/>
    <mergeCell ref="AC33:AF34"/>
    <mergeCell ref="AG33:AG34"/>
    <mergeCell ref="AH33:AH34"/>
    <mergeCell ref="AI33:AI34"/>
    <mergeCell ref="AJ33:AJ34"/>
    <mergeCell ref="M75:P75"/>
    <mergeCell ref="U75:X75"/>
    <mergeCell ref="S63:S67"/>
    <mergeCell ref="S36:S37"/>
    <mergeCell ref="M27:P28"/>
    <mergeCell ref="M104:P104"/>
    <mergeCell ref="M60:P62"/>
    <mergeCell ref="Q60:Q62"/>
    <mergeCell ref="AA57:AA59"/>
    <mergeCell ref="E128:H128"/>
    <mergeCell ref="E105:H105"/>
    <mergeCell ref="E30:H31"/>
    <mergeCell ref="E32:H32"/>
    <mergeCell ref="E33:H34"/>
    <mergeCell ref="E35:H35"/>
    <mergeCell ref="E36:H37"/>
    <mergeCell ref="E118:H118"/>
    <mergeCell ref="E114:H114"/>
    <mergeCell ref="E77:H77"/>
    <mergeCell ref="E55:H55"/>
    <mergeCell ref="I33:I34"/>
    <mergeCell ref="E38:H38"/>
    <mergeCell ref="E39:H40"/>
    <mergeCell ref="E41:H41"/>
    <mergeCell ref="E163:H163"/>
    <mergeCell ref="E104:H104"/>
    <mergeCell ref="E98:H98"/>
    <mergeCell ref="E88:H88"/>
    <mergeCell ref="E75:H75"/>
    <mergeCell ref="A269:A270"/>
    <mergeCell ref="B269:B270"/>
    <mergeCell ref="C269:C270"/>
    <mergeCell ref="E269:H269"/>
    <mergeCell ref="F263:G263"/>
    <mergeCell ref="BG277:BG278"/>
    <mergeCell ref="E270:H270"/>
    <mergeCell ref="E272:H272"/>
    <mergeCell ref="E266:H266"/>
    <mergeCell ref="E262:H262"/>
    <mergeCell ref="E257:H257"/>
    <mergeCell ref="E260:H260"/>
    <mergeCell ref="BA277:BA278"/>
    <mergeCell ref="BB277:BB278"/>
    <mergeCell ref="BC277:BC278"/>
    <mergeCell ref="BD277:BD278"/>
    <mergeCell ref="BE277:BE278"/>
    <mergeCell ref="BF277:BF278"/>
    <mergeCell ref="BE275:BE276"/>
    <mergeCell ref="BF275:BF276"/>
    <mergeCell ref="BG275:BG276"/>
    <mergeCell ref="BB269:BB270"/>
    <mergeCell ref="BC269:BC270"/>
    <mergeCell ref="BD269:BD270"/>
    <mergeCell ref="BE269:BE270"/>
    <mergeCell ref="A277:C277"/>
    <mergeCell ref="AU277:AU278"/>
    <mergeCell ref="AV277:AV278"/>
    <mergeCell ref="AW277:AW278"/>
    <mergeCell ref="AX277:AX278"/>
    <mergeCell ref="AY277:AY278"/>
    <mergeCell ref="AZ277:AZ278"/>
    <mergeCell ref="AY275:AY276"/>
    <mergeCell ref="AZ275:AZ276"/>
    <mergeCell ref="BA275:BA276"/>
    <mergeCell ref="BB275:BB276"/>
    <mergeCell ref="BC275:BC276"/>
    <mergeCell ref="A271:A272"/>
    <mergeCell ref="B271:B272"/>
    <mergeCell ref="C271:C272"/>
    <mergeCell ref="E271:H271"/>
    <mergeCell ref="E15:H15"/>
    <mergeCell ref="E19:H19"/>
    <mergeCell ref="E21:H21"/>
    <mergeCell ref="E24:H24"/>
    <mergeCell ref="E26:H26"/>
    <mergeCell ref="E27:H28"/>
    <mergeCell ref="E72:H72"/>
    <mergeCell ref="E73:H73"/>
    <mergeCell ref="E68:H71"/>
    <mergeCell ref="E226:H226"/>
    <mergeCell ref="E228:H228"/>
    <mergeCell ref="J39:J40"/>
    <mergeCell ref="I39:I40"/>
    <mergeCell ref="J36:J37"/>
    <mergeCell ref="I36:I37"/>
    <mergeCell ref="J33:J34"/>
    <mergeCell ref="N263:O263"/>
    <mergeCell ref="U263:W263"/>
    <mergeCell ref="AU263:AX263"/>
    <mergeCell ref="U264:V264"/>
    <mergeCell ref="AC267:AF267"/>
    <mergeCell ref="M271:P271"/>
    <mergeCell ref="U271:X271"/>
    <mergeCell ref="BD275:BD276"/>
    <mergeCell ref="AU273:AX273"/>
    <mergeCell ref="A275:C275"/>
    <mergeCell ref="AU275:AU276"/>
    <mergeCell ref="AV275:AV276"/>
    <mergeCell ref="AC272:AF272"/>
    <mergeCell ref="BD271:BD272"/>
    <mergeCell ref="BE271:BE272"/>
    <mergeCell ref="BF271:BF272"/>
    <mergeCell ref="E267:H267"/>
    <mergeCell ref="M267:P267"/>
    <mergeCell ref="U267:X267"/>
    <mergeCell ref="AU267:AX267"/>
    <mergeCell ref="M268:P268"/>
    <mergeCell ref="AU268:AX268"/>
    <mergeCell ref="BD265:BD266"/>
    <mergeCell ref="BE265:BE266"/>
    <mergeCell ref="BF265:BF266"/>
    <mergeCell ref="A265:A266"/>
    <mergeCell ref="B265:B266"/>
    <mergeCell ref="C265:C266"/>
    <mergeCell ref="E265:H265"/>
    <mergeCell ref="M272:P272"/>
    <mergeCell ref="U272:X272"/>
    <mergeCell ref="AU271:AX272"/>
    <mergeCell ref="AY271:AY272"/>
    <mergeCell ref="AZ271:AZ272"/>
    <mergeCell ref="AW275:AW276"/>
    <mergeCell ref="AX275:AX276"/>
    <mergeCell ref="BA271:BA272"/>
    <mergeCell ref="BB271:BB272"/>
    <mergeCell ref="BC271:BC272"/>
    <mergeCell ref="AU269:AX270"/>
    <mergeCell ref="AY269:AY270"/>
    <mergeCell ref="AZ269:AZ270"/>
    <mergeCell ref="BA269:BA270"/>
    <mergeCell ref="BF269:BF270"/>
    <mergeCell ref="M270:P270"/>
    <mergeCell ref="U270:X270"/>
    <mergeCell ref="M265:P265"/>
    <mergeCell ref="U265:X265"/>
    <mergeCell ref="BG269:BG270"/>
    <mergeCell ref="M269:P269"/>
    <mergeCell ref="U269:X269"/>
    <mergeCell ref="AC269:AF269"/>
    <mergeCell ref="AC270:AF270"/>
    <mergeCell ref="AC271:AF271"/>
    <mergeCell ref="BG271:BG272"/>
    <mergeCell ref="AU264:AX264"/>
    <mergeCell ref="AM265:AP265"/>
    <mergeCell ref="AM266:AP266"/>
    <mergeCell ref="AM267:AP267"/>
    <mergeCell ref="AM269:AP269"/>
    <mergeCell ref="AM271:AP271"/>
    <mergeCell ref="AM272:AP272"/>
    <mergeCell ref="M261:P261"/>
    <mergeCell ref="AU261:AX261"/>
    <mergeCell ref="M262:P262"/>
    <mergeCell ref="U262:X262"/>
    <mergeCell ref="AU262:AX262"/>
    <mergeCell ref="AC262:AF262"/>
    <mergeCell ref="AC264:AD264"/>
    <mergeCell ref="AC265:AF265"/>
    <mergeCell ref="AC266:AF266"/>
    <mergeCell ref="BD259:BD260"/>
    <mergeCell ref="BE259:BE260"/>
    <mergeCell ref="BF259:BF260"/>
    <mergeCell ref="BG259:BG260"/>
    <mergeCell ref="M260:P260"/>
    <mergeCell ref="U260:X260"/>
    <mergeCell ref="AU259:AX260"/>
    <mergeCell ref="AY259:AY260"/>
    <mergeCell ref="AZ259:AZ260"/>
    <mergeCell ref="BA259:BA260"/>
    <mergeCell ref="BB259:BB260"/>
    <mergeCell ref="BC259:BC260"/>
    <mergeCell ref="BG265:BG266"/>
    <mergeCell ref="M266:P266"/>
    <mergeCell ref="U266:X266"/>
    <mergeCell ref="AU265:AX266"/>
    <mergeCell ref="AY265:AY266"/>
    <mergeCell ref="AZ265:AZ266"/>
    <mergeCell ref="BA265:BA266"/>
    <mergeCell ref="BB265:BB266"/>
    <mergeCell ref="BC265:BC266"/>
    <mergeCell ref="AC263:AD263"/>
    <mergeCell ref="AM262:AP262"/>
    <mergeCell ref="E258:H258"/>
    <mergeCell ref="M258:P258"/>
    <mergeCell ref="U258:X258"/>
    <mergeCell ref="AU258:AX258"/>
    <mergeCell ref="A259:A260"/>
    <mergeCell ref="B259:B260"/>
    <mergeCell ref="C259:C260"/>
    <mergeCell ref="E259:H259"/>
    <mergeCell ref="M259:P259"/>
    <mergeCell ref="U259:X259"/>
    <mergeCell ref="AC258:AF258"/>
    <mergeCell ref="AC259:AF259"/>
    <mergeCell ref="AC260:AF260"/>
    <mergeCell ref="M256:P256"/>
    <mergeCell ref="AU256:AX256"/>
    <mergeCell ref="M257:P257"/>
    <mergeCell ref="U257:X257"/>
    <mergeCell ref="AU257:AX257"/>
    <mergeCell ref="AC257:AF257"/>
    <mergeCell ref="AM257:AP257"/>
    <mergeCell ref="AM258:AP258"/>
    <mergeCell ref="AM259:AP259"/>
    <mergeCell ref="AM260:AP260"/>
    <mergeCell ref="E248:H248"/>
    <mergeCell ref="M248:P248"/>
    <mergeCell ref="U248:X248"/>
    <mergeCell ref="AU248:AX248"/>
    <mergeCell ref="E249:H249"/>
    <mergeCell ref="M249:P249"/>
    <mergeCell ref="U249:X249"/>
    <mergeCell ref="AU249:AX249"/>
    <mergeCell ref="E246:H246"/>
    <mergeCell ref="M246:P246"/>
    <mergeCell ref="U246:X246"/>
    <mergeCell ref="AU246:AX246"/>
    <mergeCell ref="E247:H247"/>
    <mergeCell ref="M247:P247"/>
    <mergeCell ref="U247:X247"/>
    <mergeCell ref="AU247:AX247"/>
    <mergeCell ref="AC247:AF247"/>
    <mergeCell ref="AC248:AF248"/>
    <mergeCell ref="AC249:AF249"/>
    <mergeCell ref="AC246:AF246"/>
    <mergeCell ref="AM247:AP247"/>
    <mergeCell ref="AM248:AP248"/>
    <mergeCell ref="AM249:AP249"/>
    <mergeCell ref="AM246:AP246"/>
    <mergeCell ref="BG243:BG244"/>
    <mergeCell ref="M244:P244"/>
    <mergeCell ref="U244:X244"/>
    <mergeCell ref="M245:P245"/>
    <mergeCell ref="AU245:AX245"/>
    <mergeCell ref="BA243:BA244"/>
    <mergeCell ref="BB243:BB244"/>
    <mergeCell ref="BC243:BC244"/>
    <mergeCell ref="BD243:BD244"/>
    <mergeCell ref="BE243:BE244"/>
    <mergeCell ref="BF243:BF244"/>
    <mergeCell ref="A243:A244"/>
    <mergeCell ref="B243:B244"/>
    <mergeCell ref="C243:C244"/>
    <mergeCell ref="AU243:AX244"/>
    <mergeCell ref="AY243:AY244"/>
    <mergeCell ref="AZ243:AZ244"/>
    <mergeCell ref="E244:H244"/>
    <mergeCell ref="AC244:AF244"/>
    <mergeCell ref="AM244:AP244"/>
    <mergeCell ref="BD241:BD242"/>
    <mergeCell ref="BE241:BE242"/>
    <mergeCell ref="BF241:BF242"/>
    <mergeCell ref="BG241:BG242"/>
    <mergeCell ref="M242:P242"/>
    <mergeCell ref="U242:X242"/>
    <mergeCell ref="AU241:AX242"/>
    <mergeCell ref="AY241:AY242"/>
    <mergeCell ref="AZ241:AZ242"/>
    <mergeCell ref="BA241:BA242"/>
    <mergeCell ref="BB241:BB242"/>
    <mergeCell ref="BC241:BC242"/>
    <mergeCell ref="A241:A242"/>
    <mergeCell ref="B241:B242"/>
    <mergeCell ref="C241:C242"/>
    <mergeCell ref="E241:H241"/>
    <mergeCell ref="M241:P241"/>
    <mergeCell ref="U241:X241"/>
    <mergeCell ref="E242:H242"/>
    <mergeCell ref="AC242:AF242"/>
    <mergeCell ref="AC241:AF241"/>
    <mergeCell ref="AM241:AP241"/>
    <mergeCell ref="AM242:AP242"/>
    <mergeCell ref="BD239:BD240"/>
    <mergeCell ref="BE239:BE240"/>
    <mergeCell ref="BF239:BF240"/>
    <mergeCell ref="BG239:BG240"/>
    <mergeCell ref="M240:P240"/>
    <mergeCell ref="U240:X240"/>
    <mergeCell ref="AU239:AX240"/>
    <mergeCell ref="AY239:AY240"/>
    <mergeCell ref="AZ239:AZ240"/>
    <mergeCell ref="BA239:BA240"/>
    <mergeCell ref="BB239:BB240"/>
    <mergeCell ref="BC239:BC240"/>
    <mergeCell ref="E238:H238"/>
    <mergeCell ref="M238:P238"/>
    <mergeCell ref="U238:X238"/>
    <mergeCell ref="AU238:AX238"/>
    <mergeCell ref="A239:A240"/>
    <mergeCell ref="B239:B240"/>
    <mergeCell ref="C239:C240"/>
    <mergeCell ref="E239:H239"/>
    <mergeCell ref="M239:P239"/>
    <mergeCell ref="U239:X239"/>
    <mergeCell ref="E240:H240"/>
    <mergeCell ref="AC238:AF238"/>
    <mergeCell ref="AC239:AF239"/>
    <mergeCell ref="AC240:AF240"/>
    <mergeCell ref="BD236:BD237"/>
    <mergeCell ref="BE236:BE237"/>
    <mergeCell ref="BF236:BF237"/>
    <mergeCell ref="BG236:BG237"/>
    <mergeCell ref="M237:P237"/>
    <mergeCell ref="U237:X237"/>
    <mergeCell ref="AU236:AX237"/>
    <mergeCell ref="AY236:AY237"/>
    <mergeCell ref="AZ236:AZ237"/>
    <mergeCell ref="BA236:BA237"/>
    <mergeCell ref="BB236:BB237"/>
    <mergeCell ref="BC236:BC237"/>
    <mergeCell ref="A236:A237"/>
    <mergeCell ref="B236:B237"/>
    <mergeCell ref="C236:C237"/>
    <mergeCell ref="E236:H236"/>
    <mergeCell ref="M236:P236"/>
    <mergeCell ref="U236:X236"/>
    <mergeCell ref="E237:H237"/>
    <mergeCell ref="AC236:AF236"/>
    <mergeCell ref="AC237:AF237"/>
    <mergeCell ref="E234:H234"/>
    <mergeCell ref="M234:P234"/>
    <mergeCell ref="U234:X234"/>
    <mergeCell ref="AU234:AX234"/>
    <mergeCell ref="M235:P235"/>
    <mergeCell ref="AU235:AX235"/>
    <mergeCell ref="BD232:BD233"/>
    <mergeCell ref="BE232:BE233"/>
    <mergeCell ref="BF232:BF233"/>
    <mergeCell ref="BG232:BG233"/>
    <mergeCell ref="M233:P233"/>
    <mergeCell ref="U233:X233"/>
    <mergeCell ref="AU232:AX233"/>
    <mergeCell ref="AY232:AY233"/>
    <mergeCell ref="AZ232:AZ233"/>
    <mergeCell ref="BA232:BA233"/>
    <mergeCell ref="BB232:BB233"/>
    <mergeCell ref="BC232:BC233"/>
    <mergeCell ref="E233:H233"/>
    <mergeCell ref="AC234:AF234"/>
    <mergeCell ref="E231:H231"/>
    <mergeCell ref="M231:P231"/>
    <mergeCell ref="U231:X231"/>
    <mergeCell ref="AU231:AX231"/>
    <mergeCell ref="A232:A233"/>
    <mergeCell ref="B232:B233"/>
    <mergeCell ref="C232:C233"/>
    <mergeCell ref="E232:H232"/>
    <mergeCell ref="M232:P232"/>
    <mergeCell ref="U232:X232"/>
    <mergeCell ref="M229:P229"/>
    <mergeCell ref="AU229:AX229"/>
    <mergeCell ref="M230:P230"/>
    <mergeCell ref="U230:X230"/>
    <mergeCell ref="AU230:AX230"/>
    <mergeCell ref="BD227:BD228"/>
    <mergeCell ref="BE227:BE228"/>
    <mergeCell ref="E230:H230"/>
    <mergeCell ref="AC230:AF230"/>
    <mergeCell ref="AC231:AF231"/>
    <mergeCell ref="AC232:AF232"/>
    <mergeCell ref="AC233:AF233"/>
    <mergeCell ref="BF227:BF228"/>
    <mergeCell ref="BG227:BG228"/>
    <mergeCell ref="M228:P228"/>
    <mergeCell ref="U228:X228"/>
    <mergeCell ref="AU227:AX228"/>
    <mergeCell ref="AY227:AY228"/>
    <mergeCell ref="AZ227:AZ228"/>
    <mergeCell ref="BA227:BA228"/>
    <mergeCell ref="BB227:BB228"/>
    <mergeCell ref="BC227:BC228"/>
    <mergeCell ref="A227:A228"/>
    <mergeCell ref="B227:B228"/>
    <mergeCell ref="C227:C228"/>
    <mergeCell ref="E227:H227"/>
    <mergeCell ref="M227:P227"/>
    <mergeCell ref="U227:X227"/>
    <mergeCell ref="BD225:BD226"/>
    <mergeCell ref="BE225:BE226"/>
    <mergeCell ref="BF225:BF226"/>
    <mergeCell ref="BG225:BG226"/>
    <mergeCell ref="M226:P226"/>
    <mergeCell ref="U226:X226"/>
    <mergeCell ref="AU225:AX226"/>
    <mergeCell ref="AY225:AY226"/>
    <mergeCell ref="AZ225:AZ226"/>
    <mergeCell ref="BA225:BA226"/>
    <mergeCell ref="BB225:BB226"/>
    <mergeCell ref="BC225:BC226"/>
    <mergeCell ref="A225:A226"/>
    <mergeCell ref="B225:B226"/>
    <mergeCell ref="C225:C226"/>
    <mergeCell ref="E225:H225"/>
    <mergeCell ref="M225:P225"/>
    <mergeCell ref="U225:X225"/>
    <mergeCell ref="BC223:BC224"/>
    <mergeCell ref="BD223:BD224"/>
    <mergeCell ref="BE223:BE224"/>
    <mergeCell ref="BF223:BF224"/>
    <mergeCell ref="BG223:BG224"/>
    <mergeCell ref="M224:P224"/>
    <mergeCell ref="U224:X224"/>
    <mergeCell ref="U223:X223"/>
    <mergeCell ref="AU223:AX224"/>
    <mergeCell ref="AY223:AY224"/>
    <mergeCell ref="AZ223:AZ224"/>
    <mergeCell ref="BA223:BA224"/>
    <mergeCell ref="BB223:BB224"/>
    <mergeCell ref="BF221:BF222"/>
    <mergeCell ref="BG221:BG222"/>
    <mergeCell ref="AZ221:AZ222"/>
    <mergeCell ref="AC225:AF225"/>
    <mergeCell ref="AM225:AP225"/>
    <mergeCell ref="E222:H222"/>
    <mergeCell ref="M222:P222"/>
    <mergeCell ref="U222:X222"/>
    <mergeCell ref="A223:A224"/>
    <mergeCell ref="B223:B224"/>
    <mergeCell ref="C223:C224"/>
    <mergeCell ref="E223:H223"/>
    <mergeCell ref="M223:P223"/>
    <mergeCell ref="AU221:AX222"/>
    <mergeCell ref="BA221:BA222"/>
    <mergeCell ref="BB221:BB222"/>
    <mergeCell ref="BC221:BC222"/>
    <mergeCell ref="BD221:BD222"/>
    <mergeCell ref="BE221:BE222"/>
    <mergeCell ref="A221:A222"/>
    <mergeCell ref="B221:B222"/>
    <mergeCell ref="C221:C222"/>
    <mergeCell ref="E221:H221"/>
    <mergeCell ref="M221:P221"/>
    <mergeCell ref="U221:X221"/>
    <mergeCell ref="E224:H224"/>
    <mergeCell ref="AC221:AF221"/>
    <mergeCell ref="AC222:AF222"/>
    <mergeCell ref="AC223:AF223"/>
    <mergeCell ref="AC224:AF224"/>
    <mergeCell ref="AM221:AP221"/>
    <mergeCell ref="AM222:AP222"/>
    <mergeCell ref="AM223:AP223"/>
    <mergeCell ref="AM224:AP224"/>
    <mergeCell ref="BD219:BD220"/>
    <mergeCell ref="BE219:BE220"/>
    <mergeCell ref="BF219:BF220"/>
    <mergeCell ref="BG219:BG220"/>
    <mergeCell ref="M220:P220"/>
    <mergeCell ref="U220:X220"/>
    <mergeCell ref="AU219:AX220"/>
    <mergeCell ref="AY219:AY220"/>
    <mergeCell ref="AZ219:AZ220"/>
    <mergeCell ref="BA219:BA220"/>
    <mergeCell ref="BB219:BB220"/>
    <mergeCell ref="BC219:BC220"/>
    <mergeCell ref="A219:A220"/>
    <mergeCell ref="B219:B220"/>
    <mergeCell ref="C219:C220"/>
    <mergeCell ref="E219:H219"/>
    <mergeCell ref="M219:P219"/>
    <mergeCell ref="U219:X219"/>
    <mergeCell ref="E220:H220"/>
    <mergeCell ref="AC219:AF219"/>
    <mergeCell ref="AC220:AF220"/>
    <mergeCell ref="AM219:AP219"/>
    <mergeCell ref="AM220:AP220"/>
    <mergeCell ref="BD217:BD218"/>
    <mergeCell ref="BE217:BE218"/>
    <mergeCell ref="BF217:BF218"/>
    <mergeCell ref="BG217:BG218"/>
    <mergeCell ref="M218:P218"/>
    <mergeCell ref="U218:X218"/>
    <mergeCell ref="AU217:AX218"/>
    <mergeCell ref="AY217:AY218"/>
    <mergeCell ref="AZ217:AZ218"/>
    <mergeCell ref="BA217:BA218"/>
    <mergeCell ref="BB217:BB218"/>
    <mergeCell ref="BC217:BC218"/>
    <mergeCell ref="A217:A218"/>
    <mergeCell ref="B217:B218"/>
    <mergeCell ref="C217:C218"/>
    <mergeCell ref="E217:H217"/>
    <mergeCell ref="M217:P217"/>
    <mergeCell ref="U217:X217"/>
    <mergeCell ref="E218:H218"/>
    <mergeCell ref="AC217:AF217"/>
    <mergeCell ref="AC218:AF218"/>
    <mergeCell ref="AM217:AP217"/>
    <mergeCell ref="AM218:AP218"/>
    <mergeCell ref="BE215:BE216"/>
    <mergeCell ref="BF215:BF216"/>
    <mergeCell ref="BG215:BG216"/>
    <mergeCell ref="M216:P216"/>
    <mergeCell ref="U216:X216"/>
    <mergeCell ref="AY215:AY216"/>
    <mergeCell ref="AZ215:AZ216"/>
    <mergeCell ref="BA215:BA216"/>
    <mergeCell ref="BB215:BB216"/>
    <mergeCell ref="BC215:BC216"/>
    <mergeCell ref="BD215:BD216"/>
    <mergeCell ref="AU214:AX214"/>
    <mergeCell ref="A215:A216"/>
    <mergeCell ref="B215:B216"/>
    <mergeCell ref="C215:C216"/>
    <mergeCell ref="E215:H215"/>
    <mergeCell ref="M215:P215"/>
    <mergeCell ref="U215:X215"/>
    <mergeCell ref="AU215:AX216"/>
    <mergeCell ref="E216:H216"/>
    <mergeCell ref="AC215:AF215"/>
    <mergeCell ref="AC216:AF216"/>
    <mergeCell ref="AM215:AP215"/>
    <mergeCell ref="AM216:AP216"/>
    <mergeCell ref="AY212:AY213"/>
    <mergeCell ref="AZ212:AZ213"/>
    <mergeCell ref="BA212:BA213"/>
    <mergeCell ref="BF212:BF213"/>
    <mergeCell ref="M213:P213"/>
    <mergeCell ref="AU210:AX211"/>
    <mergeCell ref="E211:H211"/>
    <mergeCell ref="M211:P211"/>
    <mergeCell ref="A212:A213"/>
    <mergeCell ref="B212:B213"/>
    <mergeCell ref="C212:C213"/>
    <mergeCell ref="E212:H212"/>
    <mergeCell ref="M212:P212"/>
    <mergeCell ref="AU212:AX213"/>
    <mergeCell ref="E213:H213"/>
    <mergeCell ref="BC208:BC209"/>
    <mergeCell ref="BD208:BD209"/>
    <mergeCell ref="BE208:BE209"/>
    <mergeCell ref="BG208:BG209"/>
    <mergeCell ref="AU209:AX209"/>
    <mergeCell ref="A210:A211"/>
    <mergeCell ref="B210:B211"/>
    <mergeCell ref="C210:C211"/>
    <mergeCell ref="E210:H210"/>
    <mergeCell ref="M210:P210"/>
    <mergeCell ref="E207:H207"/>
    <mergeCell ref="M207:P207"/>
    <mergeCell ref="U207:X207"/>
    <mergeCell ref="AU207:AX207"/>
    <mergeCell ref="AU208:AX208"/>
    <mergeCell ref="BB208:BB209"/>
    <mergeCell ref="E205:H205"/>
    <mergeCell ref="M205:P205"/>
    <mergeCell ref="U205:X205"/>
    <mergeCell ref="AU205:AX205"/>
    <mergeCell ref="E206:H206"/>
    <mergeCell ref="M206:P206"/>
    <mergeCell ref="U206:X206"/>
    <mergeCell ref="AU206:AX206"/>
    <mergeCell ref="AC205:AF205"/>
    <mergeCell ref="AC206:AF206"/>
    <mergeCell ref="AC207:AF207"/>
    <mergeCell ref="AM206:AP206"/>
    <mergeCell ref="AM207:AP207"/>
    <mergeCell ref="BD203:BD204"/>
    <mergeCell ref="BE203:BE204"/>
    <mergeCell ref="BF203:BF204"/>
    <mergeCell ref="BG203:BG204"/>
    <mergeCell ref="M204:P204"/>
    <mergeCell ref="U204:X204"/>
    <mergeCell ref="AU203:AX204"/>
    <mergeCell ref="AY203:AY204"/>
    <mergeCell ref="AZ203:AZ204"/>
    <mergeCell ref="BA203:BA204"/>
    <mergeCell ref="BB203:BB204"/>
    <mergeCell ref="BC203:BC204"/>
    <mergeCell ref="A203:A204"/>
    <mergeCell ref="B203:B204"/>
    <mergeCell ref="C203:C204"/>
    <mergeCell ref="E203:H203"/>
    <mergeCell ref="M203:P203"/>
    <mergeCell ref="U203:X203"/>
    <mergeCell ref="E204:H204"/>
    <mergeCell ref="AC203:AF203"/>
    <mergeCell ref="AC204:AF204"/>
    <mergeCell ref="AM203:AP203"/>
    <mergeCell ref="AM204:AP204"/>
    <mergeCell ref="AY201:AY202"/>
    <mergeCell ref="AZ201:AZ202"/>
    <mergeCell ref="BA201:BA202"/>
    <mergeCell ref="BF201:BF202"/>
    <mergeCell ref="M202:P202"/>
    <mergeCell ref="U202:X202"/>
    <mergeCell ref="A201:A202"/>
    <mergeCell ref="B201:B202"/>
    <mergeCell ref="C201:C202"/>
    <mergeCell ref="E201:H201"/>
    <mergeCell ref="U201:X201"/>
    <mergeCell ref="AU201:AX202"/>
    <mergeCell ref="AU199:AX200"/>
    <mergeCell ref="AY199:AY200"/>
    <mergeCell ref="AZ199:AZ200"/>
    <mergeCell ref="BA199:BA200"/>
    <mergeCell ref="BF199:BF200"/>
    <mergeCell ref="E202:H202"/>
    <mergeCell ref="AC201:AF201"/>
    <mergeCell ref="AC202:AF202"/>
    <mergeCell ref="AM200:AP200"/>
    <mergeCell ref="AM201:AP201"/>
    <mergeCell ref="AM202:AP202"/>
    <mergeCell ref="BG199:BG200"/>
    <mergeCell ref="A199:A200"/>
    <mergeCell ref="B199:B200"/>
    <mergeCell ref="C199:C200"/>
    <mergeCell ref="E199:H199"/>
    <mergeCell ref="M199:P199"/>
    <mergeCell ref="U199:X199"/>
    <mergeCell ref="E200:H200"/>
    <mergeCell ref="M200:P200"/>
    <mergeCell ref="U200:X200"/>
    <mergeCell ref="BC197:BC198"/>
    <mergeCell ref="BD197:BD198"/>
    <mergeCell ref="BE197:BE198"/>
    <mergeCell ref="BF197:BF198"/>
    <mergeCell ref="BG197:BG198"/>
    <mergeCell ref="M198:P198"/>
    <mergeCell ref="U198:X198"/>
    <mergeCell ref="U197:X197"/>
    <mergeCell ref="AU197:AX198"/>
    <mergeCell ref="AY197:AY198"/>
    <mergeCell ref="AZ197:AZ198"/>
    <mergeCell ref="BA197:BA198"/>
    <mergeCell ref="BB197:BB198"/>
    <mergeCell ref="E198:H198"/>
    <mergeCell ref="AC199:AF199"/>
    <mergeCell ref="AC200:AF200"/>
    <mergeCell ref="AM197:AP198"/>
    <mergeCell ref="AQ197:AQ198"/>
    <mergeCell ref="AR197:AR198"/>
    <mergeCell ref="AM199:AP199"/>
    <mergeCell ref="AS197:AS198"/>
    <mergeCell ref="AT197:AT198"/>
    <mergeCell ref="BF195:BF196"/>
    <mergeCell ref="BG195:BG196"/>
    <mergeCell ref="E196:H196"/>
    <mergeCell ref="M196:P196"/>
    <mergeCell ref="U196:X196"/>
    <mergeCell ref="A197:A198"/>
    <mergeCell ref="B197:B198"/>
    <mergeCell ref="C197:C198"/>
    <mergeCell ref="E197:H197"/>
    <mergeCell ref="M197:P197"/>
    <mergeCell ref="AU195:AX196"/>
    <mergeCell ref="BA195:BA196"/>
    <mergeCell ref="BB195:BB196"/>
    <mergeCell ref="BC195:BC196"/>
    <mergeCell ref="BD195:BD196"/>
    <mergeCell ref="BE195:BE196"/>
    <mergeCell ref="B195:B196"/>
    <mergeCell ref="E195:H195"/>
    <mergeCell ref="M195:P195"/>
    <mergeCell ref="U195:X195"/>
    <mergeCell ref="AC195:AF195"/>
    <mergeCell ref="AC196:AF196"/>
    <mergeCell ref="AC197:AF198"/>
    <mergeCell ref="D197:D198"/>
    <mergeCell ref="AG197:AG198"/>
    <mergeCell ref="AH197:AH198"/>
    <mergeCell ref="AI197:AI198"/>
    <mergeCell ref="AJ197:AJ198"/>
    <mergeCell ref="AM195:AP195"/>
    <mergeCell ref="AM196:AP196"/>
    <mergeCell ref="A193:A196"/>
    <mergeCell ref="C193:C196"/>
    <mergeCell ref="BD191:BD192"/>
    <mergeCell ref="BE191:BE192"/>
    <mergeCell ref="BF191:BF192"/>
    <mergeCell ref="BG191:BG192"/>
    <mergeCell ref="M192:P192"/>
    <mergeCell ref="U192:X192"/>
    <mergeCell ref="AU191:AX192"/>
    <mergeCell ref="AY191:AY192"/>
    <mergeCell ref="AZ191:AZ192"/>
    <mergeCell ref="BA191:BA192"/>
    <mergeCell ref="BB191:BB192"/>
    <mergeCell ref="BC191:BC192"/>
    <mergeCell ref="A191:A192"/>
    <mergeCell ref="B191:B192"/>
    <mergeCell ref="C191:C192"/>
    <mergeCell ref="E191:H191"/>
    <mergeCell ref="M191:P191"/>
    <mergeCell ref="U191:X191"/>
    <mergeCell ref="E192:H192"/>
    <mergeCell ref="AC191:AF191"/>
    <mergeCell ref="AC192:AF192"/>
    <mergeCell ref="AM191:AP191"/>
    <mergeCell ref="AM192:AP192"/>
    <mergeCell ref="BD189:BD190"/>
    <mergeCell ref="BE189:BE190"/>
    <mergeCell ref="BF189:BF190"/>
    <mergeCell ref="BG189:BG190"/>
    <mergeCell ref="M190:P190"/>
    <mergeCell ref="U190:X190"/>
    <mergeCell ref="AU189:AX190"/>
    <mergeCell ref="AY189:AY190"/>
    <mergeCell ref="AZ189:AZ190"/>
    <mergeCell ref="BA189:BA190"/>
    <mergeCell ref="BB189:BB190"/>
    <mergeCell ref="BC189:BC190"/>
    <mergeCell ref="A189:A190"/>
    <mergeCell ref="B189:B190"/>
    <mergeCell ref="C189:C190"/>
    <mergeCell ref="E189:H189"/>
    <mergeCell ref="M189:P189"/>
    <mergeCell ref="U189:X189"/>
    <mergeCell ref="E190:H190"/>
    <mergeCell ref="AC189:AF189"/>
    <mergeCell ref="AC190:AF190"/>
    <mergeCell ref="AM189:AP189"/>
    <mergeCell ref="AM190:AP190"/>
    <mergeCell ref="BD187:BD188"/>
    <mergeCell ref="BE187:BE188"/>
    <mergeCell ref="BF187:BF188"/>
    <mergeCell ref="BG187:BG188"/>
    <mergeCell ref="M188:P188"/>
    <mergeCell ref="U188:X188"/>
    <mergeCell ref="AU187:AX188"/>
    <mergeCell ref="AY187:AY188"/>
    <mergeCell ref="AZ187:AZ188"/>
    <mergeCell ref="BA187:BA188"/>
    <mergeCell ref="BB187:BB188"/>
    <mergeCell ref="BC187:BC188"/>
    <mergeCell ref="M186:P186"/>
    <mergeCell ref="U186:X186"/>
    <mergeCell ref="AU186:AX186"/>
    <mergeCell ref="A187:A188"/>
    <mergeCell ref="B187:B188"/>
    <mergeCell ref="C187:C188"/>
    <mergeCell ref="E187:H187"/>
    <mergeCell ref="M187:P187"/>
    <mergeCell ref="U187:X187"/>
    <mergeCell ref="E188:H188"/>
    <mergeCell ref="AC186:AF186"/>
    <mergeCell ref="AC187:AF187"/>
    <mergeCell ref="AC188:AF188"/>
    <mergeCell ref="AM186:AP186"/>
    <mergeCell ref="AM187:AP187"/>
    <mergeCell ref="AM188:AP188"/>
    <mergeCell ref="BD184:BD185"/>
    <mergeCell ref="BE184:BE185"/>
    <mergeCell ref="BG184:BG185"/>
    <mergeCell ref="M185:P185"/>
    <mergeCell ref="U185:X185"/>
    <mergeCell ref="AU185:AX185"/>
    <mergeCell ref="M184:P184"/>
    <mergeCell ref="U184:X184"/>
    <mergeCell ref="AU184:AX184"/>
    <mergeCell ref="BB184:BB185"/>
    <mergeCell ref="BC184:BC185"/>
    <mergeCell ref="BD182:BD183"/>
    <mergeCell ref="BE182:BE183"/>
    <mergeCell ref="BF182:BF183"/>
    <mergeCell ref="M183:P183"/>
    <mergeCell ref="U183:X183"/>
    <mergeCell ref="AU182:AX183"/>
    <mergeCell ref="AY182:AY183"/>
    <mergeCell ref="AZ182:AZ183"/>
    <mergeCell ref="BA182:BA183"/>
    <mergeCell ref="BB182:BB183"/>
    <mergeCell ref="BC182:BC183"/>
    <mergeCell ref="AC184:AF184"/>
    <mergeCell ref="AC185:AF185"/>
    <mergeCell ref="AM184:AP184"/>
    <mergeCell ref="AM185:AP185"/>
    <mergeCell ref="A182:A183"/>
    <mergeCell ref="B182:B183"/>
    <mergeCell ref="C182:C183"/>
    <mergeCell ref="E182:H182"/>
    <mergeCell ref="M182:P182"/>
    <mergeCell ref="U182:X182"/>
    <mergeCell ref="AU180:AX181"/>
    <mergeCell ref="AY180:AY181"/>
    <mergeCell ref="AZ180:AZ181"/>
    <mergeCell ref="BA180:BA181"/>
    <mergeCell ref="BB180:BB181"/>
    <mergeCell ref="BF180:BF181"/>
    <mergeCell ref="A180:A181"/>
    <mergeCell ref="B180:B181"/>
    <mergeCell ref="C180:C181"/>
    <mergeCell ref="E180:H180"/>
    <mergeCell ref="M180:P180"/>
    <mergeCell ref="U180:X180"/>
    <mergeCell ref="E181:H181"/>
    <mergeCell ref="M181:P181"/>
    <mergeCell ref="U181:X181"/>
    <mergeCell ref="E183:H183"/>
    <mergeCell ref="AC180:AF180"/>
    <mergeCell ref="AC181:AF181"/>
    <mergeCell ref="AC182:AF182"/>
    <mergeCell ref="AC183:AF183"/>
    <mergeCell ref="AM180:AP180"/>
    <mergeCell ref="AM181:AP181"/>
    <mergeCell ref="AM182:AP182"/>
    <mergeCell ref="AM183:AP183"/>
    <mergeCell ref="BD178:BD179"/>
    <mergeCell ref="BE178:BE179"/>
    <mergeCell ref="BF178:BF179"/>
    <mergeCell ref="BG178:BG179"/>
    <mergeCell ref="M179:P179"/>
    <mergeCell ref="U179:X179"/>
    <mergeCell ref="AU178:AX179"/>
    <mergeCell ref="AY178:AY179"/>
    <mergeCell ref="AZ178:AZ179"/>
    <mergeCell ref="BA178:BA179"/>
    <mergeCell ref="BB178:BB179"/>
    <mergeCell ref="BC178:BC179"/>
    <mergeCell ref="A178:A179"/>
    <mergeCell ref="B178:B179"/>
    <mergeCell ref="C178:C179"/>
    <mergeCell ref="E178:H178"/>
    <mergeCell ref="M178:P178"/>
    <mergeCell ref="U178:X178"/>
    <mergeCell ref="E179:H179"/>
    <mergeCell ref="AM178:AP178"/>
    <mergeCell ref="AM179:AP179"/>
    <mergeCell ref="BE176:BE177"/>
    <mergeCell ref="BF176:BF177"/>
    <mergeCell ref="BG176:BG177"/>
    <mergeCell ref="M177:P177"/>
    <mergeCell ref="U177:X177"/>
    <mergeCell ref="AU176:AX177"/>
    <mergeCell ref="AY176:AY177"/>
    <mergeCell ref="AZ176:AZ177"/>
    <mergeCell ref="BA176:BA177"/>
    <mergeCell ref="BB176:BB177"/>
    <mergeCell ref="BC176:BC177"/>
    <mergeCell ref="BG173:BG174"/>
    <mergeCell ref="E174:H174"/>
    <mergeCell ref="M174:P174"/>
    <mergeCell ref="U174:X174"/>
    <mergeCell ref="A176:A177"/>
    <mergeCell ref="B176:B177"/>
    <mergeCell ref="C176:C177"/>
    <mergeCell ref="E176:H176"/>
    <mergeCell ref="M176:P176"/>
    <mergeCell ref="U176:X176"/>
    <mergeCell ref="BA172:BA174"/>
    <mergeCell ref="BF172:BF174"/>
    <mergeCell ref="E173:H173"/>
    <mergeCell ref="BB173:BB174"/>
    <mergeCell ref="BC173:BC174"/>
    <mergeCell ref="BD173:BD174"/>
    <mergeCell ref="BE173:BE174"/>
    <mergeCell ref="U172:X173"/>
    <mergeCell ref="Y172:Y173"/>
    <mergeCell ref="E177:H177"/>
    <mergeCell ref="Z172:Z173"/>
    <mergeCell ref="M170:P170"/>
    <mergeCell ref="U170:X170"/>
    <mergeCell ref="AU169:AX170"/>
    <mergeCell ref="AY169:AY170"/>
    <mergeCell ref="AZ169:AZ170"/>
    <mergeCell ref="BA169:BA170"/>
    <mergeCell ref="BB169:BB170"/>
    <mergeCell ref="BC169:BC170"/>
    <mergeCell ref="A169:A170"/>
    <mergeCell ref="B169:B170"/>
    <mergeCell ref="C169:C170"/>
    <mergeCell ref="E169:H169"/>
    <mergeCell ref="M169:P169"/>
    <mergeCell ref="U169:X169"/>
    <mergeCell ref="AT172:AT173"/>
    <mergeCell ref="AM174:AP174"/>
    <mergeCell ref="BD176:BD177"/>
    <mergeCell ref="AA172:AA173"/>
    <mergeCell ref="AB172:AB173"/>
    <mergeCell ref="AR172:AR173"/>
    <mergeCell ref="AS172:AS173"/>
    <mergeCell ref="AM176:AP176"/>
    <mergeCell ref="AM177:AP177"/>
    <mergeCell ref="E170:H170"/>
    <mergeCell ref="A162:A163"/>
    <mergeCell ref="B162:B163"/>
    <mergeCell ref="C162:C163"/>
    <mergeCell ref="E162:H162"/>
    <mergeCell ref="M162:P162"/>
    <mergeCell ref="U162:X162"/>
    <mergeCell ref="M167:P167"/>
    <mergeCell ref="U167:X167"/>
    <mergeCell ref="BD164:BD165"/>
    <mergeCell ref="BE164:BE165"/>
    <mergeCell ref="BF164:BF165"/>
    <mergeCell ref="BG164:BG165"/>
    <mergeCell ref="M165:P165"/>
    <mergeCell ref="U165:X165"/>
    <mergeCell ref="AU164:AX165"/>
    <mergeCell ref="AY164:AY165"/>
    <mergeCell ref="AU172:AX174"/>
    <mergeCell ref="AU171:AX171"/>
    <mergeCell ref="AY171:AZ171"/>
    <mergeCell ref="A172:A174"/>
    <mergeCell ref="C172:C174"/>
    <mergeCell ref="E172:H172"/>
    <mergeCell ref="M172:P173"/>
    <mergeCell ref="Q172:Q173"/>
    <mergeCell ref="R172:R173"/>
    <mergeCell ref="S172:S173"/>
    <mergeCell ref="T172:T173"/>
    <mergeCell ref="BD169:BD170"/>
    <mergeCell ref="BE169:BE170"/>
    <mergeCell ref="AZ172:AZ174"/>
    <mergeCell ref="BF169:BF170"/>
    <mergeCell ref="BG169:BG170"/>
    <mergeCell ref="A164:A165"/>
    <mergeCell ref="B164:B165"/>
    <mergeCell ref="BD167:BD168"/>
    <mergeCell ref="BE167:BE168"/>
    <mergeCell ref="BF167:BF168"/>
    <mergeCell ref="BG167:BG168"/>
    <mergeCell ref="M168:P168"/>
    <mergeCell ref="U168:X168"/>
    <mergeCell ref="AU167:AX168"/>
    <mergeCell ref="AY167:AY168"/>
    <mergeCell ref="AZ167:AZ168"/>
    <mergeCell ref="BA167:BA168"/>
    <mergeCell ref="BB167:BB168"/>
    <mergeCell ref="BC167:BC168"/>
    <mergeCell ref="A167:A168"/>
    <mergeCell ref="B167:B168"/>
    <mergeCell ref="C167:C168"/>
    <mergeCell ref="E167:H167"/>
    <mergeCell ref="AZ164:AZ165"/>
    <mergeCell ref="BA164:BA165"/>
    <mergeCell ref="BB164:BB165"/>
    <mergeCell ref="BC164:BC165"/>
    <mergeCell ref="C164:C165"/>
    <mergeCell ref="E164:H164"/>
    <mergeCell ref="M164:P164"/>
    <mergeCell ref="U164:X164"/>
    <mergeCell ref="E165:H165"/>
    <mergeCell ref="AC167:AF167"/>
    <mergeCell ref="AM166:AP166"/>
    <mergeCell ref="E168:H168"/>
    <mergeCell ref="C160:C161"/>
    <mergeCell ref="BD162:BD163"/>
    <mergeCell ref="BE162:BE163"/>
    <mergeCell ref="BF162:BF163"/>
    <mergeCell ref="BG162:BG163"/>
    <mergeCell ref="M163:P163"/>
    <mergeCell ref="U163:X163"/>
    <mergeCell ref="AU162:AX163"/>
    <mergeCell ref="AY162:AY163"/>
    <mergeCell ref="AZ162:AZ163"/>
    <mergeCell ref="BA162:BA163"/>
    <mergeCell ref="BB162:BB163"/>
    <mergeCell ref="BC162:BC163"/>
    <mergeCell ref="E161:H161"/>
    <mergeCell ref="E160:H160"/>
    <mergeCell ref="M160:P160"/>
    <mergeCell ref="BC160:BC161"/>
    <mergeCell ref="BD160:BD161"/>
    <mergeCell ref="BE160:BE161"/>
    <mergeCell ref="BF160:BF161"/>
    <mergeCell ref="BG160:BG161"/>
    <mergeCell ref="AC162:AF162"/>
    <mergeCell ref="AC163:AF163"/>
    <mergeCell ref="AU158:AX159"/>
    <mergeCell ref="AY158:AY159"/>
    <mergeCell ref="AZ156:AZ157"/>
    <mergeCell ref="BA156:BA157"/>
    <mergeCell ref="BB156:BB157"/>
    <mergeCell ref="BC156:BC157"/>
    <mergeCell ref="BD156:BD157"/>
    <mergeCell ref="BE156:BE157"/>
    <mergeCell ref="BF158:BF159"/>
    <mergeCell ref="BG158:BG159"/>
    <mergeCell ref="E159:H159"/>
    <mergeCell ref="M159:P159"/>
    <mergeCell ref="U159:X159"/>
    <mergeCell ref="M161:P161"/>
    <mergeCell ref="U161:X161"/>
    <mergeCell ref="U160:X160"/>
    <mergeCell ref="AU160:AX161"/>
    <mergeCell ref="AY160:AY161"/>
    <mergeCell ref="AZ160:AZ161"/>
    <mergeCell ref="BA160:BA161"/>
    <mergeCell ref="BB160:BB161"/>
    <mergeCell ref="AC157:AF157"/>
    <mergeCell ref="AC159:AF159"/>
    <mergeCell ref="AC160:AF160"/>
    <mergeCell ref="AC161:AF161"/>
    <mergeCell ref="A160:A161"/>
    <mergeCell ref="B160:B161"/>
    <mergeCell ref="BF154:BF155"/>
    <mergeCell ref="BG154:BG155"/>
    <mergeCell ref="E155:H155"/>
    <mergeCell ref="M155:P155"/>
    <mergeCell ref="U155:X155"/>
    <mergeCell ref="A156:A157"/>
    <mergeCell ref="B156:B157"/>
    <mergeCell ref="C156:C157"/>
    <mergeCell ref="AU156:AX157"/>
    <mergeCell ref="AY156:AY157"/>
    <mergeCell ref="AZ154:AZ155"/>
    <mergeCell ref="BA154:BA155"/>
    <mergeCell ref="BB154:BB155"/>
    <mergeCell ref="BC154:BC155"/>
    <mergeCell ref="BD154:BD155"/>
    <mergeCell ref="BE154:BE155"/>
    <mergeCell ref="AZ158:AZ159"/>
    <mergeCell ref="BA158:BA159"/>
    <mergeCell ref="BB158:BB159"/>
    <mergeCell ref="BC158:BC159"/>
    <mergeCell ref="BD158:BD159"/>
    <mergeCell ref="BE158:BE159"/>
    <mergeCell ref="BF156:BF157"/>
    <mergeCell ref="BG156:BG157"/>
    <mergeCell ref="E157:H157"/>
    <mergeCell ref="M157:P157"/>
    <mergeCell ref="U157:X157"/>
    <mergeCell ref="A158:A159"/>
    <mergeCell ref="B158:B159"/>
    <mergeCell ref="C158:C159"/>
    <mergeCell ref="A154:A155"/>
    <mergeCell ref="B154:B155"/>
    <mergeCell ref="C154:C155"/>
    <mergeCell ref="AU154:AX155"/>
    <mergeCell ref="AY154:AY155"/>
    <mergeCell ref="AZ152:AZ153"/>
    <mergeCell ref="BA152:BA153"/>
    <mergeCell ref="BB152:BB153"/>
    <mergeCell ref="BC152:BC153"/>
    <mergeCell ref="BD152:BD153"/>
    <mergeCell ref="BE152:BE153"/>
    <mergeCell ref="BA150:BA151"/>
    <mergeCell ref="BF150:BF151"/>
    <mergeCell ref="E151:H151"/>
    <mergeCell ref="M151:P151"/>
    <mergeCell ref="U151:X151"/>
    <mergeCell ref="A152:A153"/>
    <mergeCell ref="B152:B153"/>
    <mergeCell ref="C152:C153"/>
    <mergeCell ref="AU152:AX153"/>
    <mergeCell ref="AY152:AY153"/>
    <mergeCell ref="AM153:AP153"/>
    <mergeCell ref="A150:A151"/>
    <mergeCell ref="B150:B151"/>
    <mergeCell ref="C150:C151"/>
    <mergeCell ref="AU150:AX151"/>
    <mergeCell ref="AY150:AY151"/>
    <mergeCell ref="AZ150:AZ151"/>
    <mergeCell ref="AC155:AF155"/>
    <mergeCell ref="BF152:BF153"/>
    <mergeCell ref="BG152:BG153"/>
    <mergeCell ref="E153:H153"/>
    <mergeCell ref="M153:P153"/>
    <mergeCell ref="U153:X153"/>
    <mergeCell ref="BG146:BG147"/>
    <mergeCell ref="E147:H147"/>
    <mergeCell ref="M147:P147"/>
    <mergeCell ref="U147:X147"/>
    <mergeCell ref="A148:A149"/>
    <mergeCell ref="B148:B149"/>
    <mergeCell ref="C148:C149"/>
    <mergeCell ref="AU148:AX149"/>
    <mergeCell ref="AY148:AY149"/>
    <mergeCell ref="AZ148:AZ149"/>
    <mergeCell ref="BA146:BA147"/>
    <mergeCell ref="BB146:BB147"/>
    <mergeCell ref="BC146:BC147"/>
    <mergeCell ref="BD146:BD147"/>
    <mergeCell ref="BE146:BE147"/>
    <mergeCell ref="BF146:BF147"/>
    <mergeCell ref="AC151:AF151"/>
    <mergeCell ref="AC153:AF153"/>
    <mergeCell ref="AU144:AX144"/>
    <mergeCell ref="AU145:AX145"/>
    <mergeCell ref="A146:A147"/>
    <mergeCell ref="B146:B147"/>
    <mergeCell ref="C146:C147"/>
    <mergeCell ref="AU146:AX147"/>
    <mergeCell ref="AY146:AY147"/>
    <mergeCell ref="AZ146:AZ147"/>
    <mergeCell ref="AM147:AP147"/>
    <mergeCell ref="AM149:AP149"/>
    <mergeCell ref="BG148:BG149"/>
    <mergeCell ref="E149:H149"/>
    <mergeCell ref="M149:P149"/>
    <mergeCell ref="U149:X149"/>
    <mergeCell ref="AU142:AX142"/>
    <mergeCell ref="M143:P143"/>
    <mergeCell ref="U143:X143"/>
    <mergeCell ref="AU143:AX143"/>
    <mergeCell ref="AC147:AF147"/>
    <mergeCell ref="AC149:AF149"/>
    <mergeCell ref="BA148:BA149"/>
    <mergeCell ref="BB148:BB149"/>
    <mergeCell ref="BC148:BC149"/>
    <mergeCell ref="BD148:BD149"/>
    <mergeCell ref="BE148:BE149"/>
    <mergeCell ref="BF148:BF149"/>
    <mergeCell ref="AU140:AX141"/>
    <mergeCell ref="AY140:AY141"/>
    <mergeCell ref="AZ140:AZ141"/>
    <mergeCell ref="BA140:BA141"/>
    <mergeCell ref="BB140:BB141"/>
    <mergeCell ref="BF140:BF141"/>
    <mergeCell ref="A140:A141"/>
    <mergeCell ref="B140:B141"/>
    <mergeCell ref="C140:C141"/>
    <mergeCell ref="E140:H140"/>
    <mergeCell ref="M140:P140"/>
    <mergeCell ref="U140:X140"/>
    <mergeCell ref="E141:H141"/>
    <mergeCell ref="M141:P141"/>
    <mergeCell ref="U141:X141"/>
    <mergeCell ref="E143:H143"/>
    <mergeCell ref="AU138:AX139"/>
    <mergeCell ref="AY138:AY139"/>
    <mergeCell ref="AZ138:AZ139"/>
    <mergeCell ref="BA138:BA139"/>
    <mergeCell ref="BF138:BF139"/>
    <mergeCell ref="M139:P139"/>
    <mergeCell ref="U139:X139"/>
    <mergeCell ref="A138:A139"/>
    <mergeCell ref="B138:B139"/>
    <mergeCell ref="C138:C139"/>
    <mergeCell ref="E138:H138"/>
    <mergeCell ref="M138:P138"/>
    <mergeCell ref="U138:X138"/>
    <mergeCell ref="AC143:AF143"/>
    <mergeCell ref="AU136:AX137"/>
    <mergeCell ref="AY136:AY137"/>
    <mergeCell ref="AZ136:AZ137"/>
    <mergeCell ref="BA136:BA137"/>
    <mergeCell ref="BB136:BB137"/>
    <mergeCell ref="BF136:BF137"/>
    <mergeCell ref="A136:A137"/>
    <mergeCell ref="B136:B137"/>
    <mergeCell ref="C136:C137"/>
    <mergeCell ref="E136:H136"/>
    <mergeCell ref="M136:P136"/>
    <mergeCell ref="U136:X136"/>
    <mergeCell ref="E137:H137"/>
    <mergeCell ref="M137:P137"/>
    <mergeCell ref="U137:X137"/>
    <mergeCell ref="E139:H139"/>
    <mergeCell ref="AC136:AF136"/>
    <mergeCell ref="AC137:AF137"/>
    <mergeCell ref="AC138:AF138"/>
    <mergeCell ref="BE134:BE135"/>
    <mergeCell ref="BF134:BF135"/>
    <mergeCell ref="BG134:BG135"/>
    <mergeCell ref="M135:P135"/>
    <mergeCell ref="U135:X135"/>
    <mergeCell ref="AY134:AY135"/>
    <mergeCell ref="AZ134:AZ135"/>
    <mergeCell ref="BA134:BA135"/>
    <mergeCell ref="BB134:BB135"/>
    <mergeCell ref="BC134:BC135"/>
    <mergeCell ref="BD134:BD135"/>
    <mergeCell ref="M133:P133"/>
    <mergeCell ref="U133:X133"/>
    <mergeCell ref="AU133:AX133"/>
    <mergeCell ref="A134:A135"/>
    <mergeCell ref="B134:B135"/>
    <mergeCell ref="C134:C135"/>
    <mergeCell ref="E134:H134"/>
    <mergeCell ref="M134:P134"/>
    <mergeCell ref="U134:X134"/>
    <mergeCell ref="AU134:AX135"/>
    <mergeCell ref="E135:H135"/>
    <mergeCell ref="AC133:AF133"/>
    <mergeCell ref="AC134:AF134"/>
    <mergeCell ref="AC135:AF135"/>
    <mergeCell ref="AU131:AX132"/>
    <mergeCell ref="AY131:AY132"/>
    <mergeCell ref="AZ131:AZ132"/>
    <mergeCell ref="BA131:BA132"/>
    <mergeCell ref="BF131:BF132"/>
    <mergeCell ref="M132:P132"/>
    <mergeCell ref="U132:X132"/>
    <mergeCell ref="A131:A132"/>
    <mergeCell ref="B131:B132"/>
    <mergeCell ref="C131:C132"/>
    <mergeCell ref="E131:H131"/>
    <mergeCell ref="M131:P131"/>
    <mergeCell ref="U131:X131"/>
    <mergeCell ref="BD129:BD130"/>
    <mergeCell ref="BE129:BE130"/>
    <mergeCell ref="BG129:BG130"/>
    <mergeCell ref="M130:P130"/>
    <mergeCell ref="U130:X130"/>
    <mergeCell ref="AU129:AX130"/>
    <mergeCell ref="AY129:AY130"/>
    <mergeCell ref="AZ129:AZ130"/>
    <mergeCell ref="BA129:BA130"/>
    <mergeCell ref="BB129:BB130"/>
    <mergeCell ref="BC129:BC130"/>
    <mergeCell ref="E130:H130"/>
    <mergeCell ref="E132:H132"/>
    <mergeCell ref="AC131:AF131"/>
    <mergeCell ref="AC132:AF132"/>
    <mergeCell ref="AU128:AX128"/>
    <mergeCell ref="A129:A130"/>
    <mergeCell ref="B129:B130"/>
    <mergeCell ref="C129:C130"/>
    <mergeCell ref="E129:H129"/>
    <mergeCell ref="M129:P129"/>
    <mergeCell ref="U129:X129"/>
    <mergeCell ref="BD126:BD127"/>
    <mergeCell ref="BE126:BE127"/>
    <mergeCell ref="BG126:BG127"/>
    <mergeCell ref="M127:P127"/>
    <mergeCell ref="U127:X127"/>
    <mergeCell ref="AU126:AX127"/>
    <mergeCell ref="AY126:AY127"/>
    <mergeCell ref="AZ126:AZ127"/>
    <mergeCell ref="BA126:BA127"/>
    <mergeCell ref="BB126:BB127"/>
    <mergeCell ref="BC126:BC127"/>
    <mergeCell ref="A126:A127"/>
    <mergeCell ref="B126:B127"/>
    <mergeCell ref="C126:C127"/>
    <mergeCell ref="E126:H126"/>
    <mergeCell ref="M126:P126"/>
    <mergeCell ref="U126:X126"/>
    <mergeCell ref="E127:H127"/>
    <mergeCell ref="AC126:AF126"/>
    <mergeCell ref="AC127:AF127"/>
    <mergeCell ref="AC128:AF128"/>
    <mergeCell ref="AC129:AF129"/>
    <mergeCell ref="AC130:AF130"/>
    <mergeCell ref="AM126:AP126"/>
    <mergeCell ref="AM127:AP127"/>
    <mergeCell ref="BC124:BC125"/>
    <mergeCell ref="BD124:BD125"/>
    <mergeCell ref="BE124:BE125"/>
    <mergeCell ref="BG124:BG125"/>
    <mergeCell ref="M125:P125"/>
    <mergeCell ref="U125:X125"/>
    <mergeCell ref="AU125:AX125"/>
    <mergeCell ref="E124:H124"/>
    <mergeCell ref="M124:P124"/>
    <mergeCell ref="U124:X124"/>
    <mergeCell ref="AU124:AX124"/>
    <mergeCell ref="BB124:BB125"/>
    <mergeCell ref="BA122:BA123"/>
    <mergeCell ref="BC122:BC123"/>
    <mergeCell ref="BD122:BD123"/>
    <mergeCell ref="BE122:BE123"/>
    <mergeCell ref="BG122:BG123"/>
    <mergeCell ref="M123:P123"/>
    <mergeCell ref="U123:X123"/>
    <mergeCell ref="E123:H123"/>
    <mergeCell ref="BB122:BB123"/>
    <mergeCell ref="AC124:AF124"/>
    <mergeCell ref="AC125:AF125"/>
    <mergeCell ref="AM122:AP122"/>
    <mergeCell ref="AM123:AP123"/>
    <mergeCell ref="AM124:AP124"/>
    <mergeCell ref="AM125:AP125"/>
    <mergeCell ref="AU108:AX108"/>
    <mergeCell ref="AU109:AX109"/>
    <mergeCell ref="AU110:AX110"/>
    <mergeCell ref="AU111:AX111"/>
    <mergeCell ref="AU121:AX121"/>
    <mergeCell ref="A122:A123"/>
    <mergeCell ref="B122:B123"/>
    <mergeCell ref="C122:C123"/>
    <mergeCell ref="E122:H122"/>
    <mergeCell ref="M122:P122"/>
    <mergeCell ref="U122:X122"/>
    <mergeCell ref="AU122:AX123"/>
    <mergeCell ref="E120:H120"/>
    <mergeCell ref="M120:P120"/>
    <mergeCell ref="U120:X120"/>
    <mergeCell ref="E121:H121"/>
    <mergeCell ref="M121:P121"/>
    <mergeCell ref="U121:X121"/>
    <mergeCell ref="U119:X119"/>
    <mergeCell ref="AU119:AX120"/>
    <mergeCell ref="AM117:AP117"/>
    <mergeCell ref="AM118:AP118"/>
    <mergeCell ref="AM119:AP119"/>
    <mergeCell ref="AM120:AP120"/>
    <mergeCell ref="AM121:AP121"/>
    <mergeCell ref="M118:P118"/>
    <mergeCell ref="U118:X118"/>
    <mergeCell ref="A119:A120"/>
    <mergeCell ref="B119:B120"/>
    <mergeCell ref="C119:C120"/>
    <mergeCell ref="E119:H119"/>
    <mergeCell ref="M119:P119"/>
    <mergeCell ref="A117:A118"/>
    <mergeCell ref="B117:B118"/>
    <mergeCell ref="C117:C118"/>
    <mergeCell ref="E117:H117"/>
    <mergeCell ref="M117:P117"/>
    <mergeCell ref="U117:X117"/>
    <mergeCell ref="A115:A116"/>
    <mergeCell ref="B115:B116"/>
    <mergeCell ref="C115:C116"/>
    <mergeCell ref="E115:H115"/>
    <mergeCell ref="M115:P115"/>
    <mergeCell ref="U115:X115"/>
    <mergeCell ref="A80:A81"/>
    <mergeCell ref="C80:C81"/>
    <mergeCell ref="D80:D81"/>
    <mergeCell ref="AB80:AB81"/>
    <mergeCell ref="AU80:AU81"/>
    <mergeCell ref="AU84:AX84"/>
    <mergeCell ref="AU85:AX85"/>
    <mergeCell ref="E86:F86"/>
    <mergeCell ref="G86:H86"/>
    <mergeCell ref="O86:P86"/>
    <mergeCell ref="AU86:AX86"/>
    <mergeCell ref="M105:P105"/>
    <mergeCell ref="U105:X105"/>
    <mergeCell ref="AU105:AX105"/>
    <mergeCell ref="AU106:AX106"/>
    <mergeCell ref="AU107:AX107"/>
    <mergeCell ref="AU99:AX99"/>
    <mergeCell ref="AU100:AX100"/>
    <mergeCell ref="AC88:AF88"/>
    <mergeCell ref="AC98:AF98"/>
    <mergeCell ref="AU92:AX92"/>
    <mergeCell ref="AM105:AP105"/>
    <mergeCell ref="AU112:AX112"/>
    <mergeCell ref="AU113:AX113"/>
    <mergeCell ref="E116:H116"/>
    <mergeCell ref="E82:H82"/>
    <mergeCell ref="AU82:AX82"/>
    <mergeCell ref="AU83:AX83"/>
    <mergeCell ref="M88:P88"/>
    <mergeCell ref="U88:X88"/>
    <mergeCell ref="AU88:AX88"/>
    <mergeCell ref="AU89:AX89"/>
    <mergeCell ref="AU115:AX115"/>
    <mergeCell ref="M77:P77"/>
    <mergeCell ref="U77:X77"/>
    <mergeCell ref="AU77:AX77"/>
    <mergeCell ref="M78:P78"/>
    <mergeCell ref="U78:X78"/>
    <mergeCell ref="AU78:AX78"/>
    <mergeCell ref="AR80:AR81"/>
    <mergeCell ref="AS80:AS81"/>
    <mergeCell ref="AT80:AT81"/>
    <mergeCell ref="AM88:AP88"/>
    <mergeCell ref="AM98:AP98"/>
    <mergeCell ref="AM104:AP104"/>
    <mergeCell ref="M114:P114"/>
    <mergeCell ref="U114:X114"/>
    <mergeCell ref="AU114:AX114"/>
    <mergeCell ref="M116:P116"/>
    <mergeCell ref="U116:X116"/>
    <mergeCell ref="AU116:AX116"/>
    <mergeCell ref="AM114:AP114"/>
    <mergeCell ref="E76:H76"/>
    <mergeCell ref="M76:P76"/>
    <mergeCell ref="U76:X76"/>
    <mergeCell ref="AU76:AX76"/>
    <mergeCell ref="E81:H81"/>
    <mergeCell ref="M73:P73"/>
    <mergeCell ref="U73:X73"/>
    <mergeCell ref="AU73:AX73"/>
    <mergeCell ref="E74:H74"/>
    <mergeCell ref="M74:P74"/>
    <mergeCell ref="U74:X74"/>
    <mergeCell ref="AU74:AX74"/>
    <mergeCell ref="AC73:AF73"/>
    <mergeCell ref="AC74:AF74"/>
    <mergeCell ref="AC75:AF75"/>
    <mergeCell ref="AC76:AF76"/>
    <mergeCell ref="AC77:AF77"/>
    <mergeCell ref="AC78:AF78"/>
    <mergeCell ref="U80:X81"/>
    <mergeCell ref="Y80:Y81"/>
    <mergeCell ref="Z80:Z81"/>
    <mergeCell ref="AA80:AA81"/>
    <mergeCell ref="AM73:AP73"/>
    <mergeCell ref="AM74:AP74"/>
    <mergeCell ref="AM75:AP75"/>
    <mergeCell ref="AM76:AP76"/>
    <mergeCell ref="AM77:AP77"/>
    <mergeCell ref="AM78:AP78"/>
    <mergeCell ref="AM79:AP79"/>
    <mergeCell ref="AQ80:AQ81"/>
    <mergeCell ref="BF68:BF71"/>
    <mergeCell ref="BG68:BG71"/>
    <mergeCell ref="M72:P72"/>
    <mergeCell ref="U72:X72"/>
    <mergeCell ref="AU72:AX72"/>
    <mergeCell ref="AU68:AX71"/>
    <mergeCell ref="AY68:AY71"/>
    <mergeCell ref="AZ68:AZ71"/>
    <mergeCell ref="BA68:BA71"/>
    <mergeCell ref="BB68:BB71"/>
    <mergeCell ref="BC68:BC71"/>
    <mergeCell ref="T68:T71"/>
    <mergeCell ref="U68:X71"/>
    <mergeCell ref="Y68:Y71"/>
    <mergeCell ref="Z68:Z71"/>
    <mergeCell ref="AA68:AA71"/>
    <mergeCell ref="AB68:AB71"/>
    <mergeCell ref="AC72:AF72"/>
    <mergeCell ref="AM72:AP72"/>
    <mergeCell ref="AC68:AF71"/>
    <mergeCell ref="AG68:AG71"/>
    <mergeCell ref="AH68:AH71"/>
    <mergeCell ref="AI68:AI71"/>
    <mergeCell ref="AJ68:AJ71"/>
    <mergeCell ref="AR68:AR71"/>
    <mergeCell ref="AS68:AS71"/>
    <mergeCell ref="AT68:AT71"/>
    <mergeCell ref="BB80:BB81"/>
    <mergeCell ref="BC80:BC81"/>
    <mergeCell ref="BD80:BD81"/>
    <mergeCell ref="AU75:AX75"/>
    <mergeCell ref="K68:K71"/>
    <mergeCell ref="L68:L71"/>
    <mergeCell ref="M68:P71"/>
    <mergeCell ref="Q68:Q71"/>
    <mergeCell ref="R68:R71"/>
    <mergeCell ref="S68:S71"/>
    <mergeCell ref="A68:A70"/>
    <mergeCell ref="C68:C71"/>
    <mergeCell ref="D68:D71"/>
    <mergeCell ref="BD63:BD67"/>
    <mergeCell ref="BE63:BE67"/>
    <mergeCell ref="J68:J71"/>
    <mergeCell ref="I68:I71"/>
    <mergeCell ref="BF63:BF67"/>
    <mergeCell ref="BG63:BG67"/>
    <mergeCell ref="D65:D67"/>
    <mergeCell ref="B66:B67"/>
    <mergeCell ref="AU63:AX67"/>
    <mergeCell ref="AY63:AY67"/>
    <mergeCell ref="AZ63:AZ67"/>
    <mergeCell ref="BA63:BA67"/>
    <mergeCell ref="BB63:BB67"/>
    <mergeCell ref="BC63:BC67"/>
    <mergeCell ref="T63:T67"/>
    <mergeCell ref="U63:X67"/>
    <mergeCell ref="Y63:Y67"/>
    <mergeCell ref="Z63:Z67"/>
    <mergeCell ref="AA63:AA67"/>
    <mergeCell ref="AB63:AB67"/>
    <mergeCell ref="K63:K67"/>
    <mergeCell ref="L63:L67"/>
    <mergeCell ref="M63:P67"/>
    <mergeCell ref="BE60:BE62"/>
    <mergeCell ref="BF60:BF62"/>
    <mergeCell ref="BG60:BG62"/>
    <mergeCell ref="A63:A67"/>
    <mergeCell ref="C63:C67"/>
    <mergeCell ref="D63:D64"/>
    <mergeCell ref="E63:H67"/>
    <mergeCell ref="I63:I67"/>
    <mergeCell ref="J63:J67"/>
    <mergeCell ref="AU60:AX62"/>
    <mergeCell ref="AY60:AY62"/>
    <mergeCell ref="AZ60:AZ62"/>
    <mergeCell ref="BA60:BA62"/>
    <mergeCell ref="BB60:BB62"/>
    <mergeCell ref="BC60:BC62"/>
    <mergeCell ref="T60:T62"/>
    <mergeCell ref="U60:X62"/>
    <mergeCell ref="Y60:Y62"/>
    <mergeCell ref="Z60:Z62"/>
    <mergeCell ref="AA60:AA62"/>
    <mergeCell ref="AB60:AB62"/>
    <mergeCell ref="K60:K62"/>
    <mergeCell ref="L60:L62"/>
    <mergeCell ref="A60:A62"/>
    <mergeCell ref="C60:C62"/>
    <mergeCell ref="D60:D62"/>
    <mergeCell ref="E60:H62"/>
    <mergeCell ref="Q63:Q67"/>
    <mergeCell ref="R63:R67"/>
    <mergeCell ref="BE53:BE54"/>
    <mergeCell ref="BF53:BF54"/>
    <mergeCell ref="BG53:BG54"/>
    <mergeCell ref="M54:P54"/>
    <mergeCell ref="U54:X54"/>
    <mergeCell ref="AU53:AX54"/>
    <mergeCell ref="AY53:AY54"/>
    <mergeCell ref="AZ53:AZ54"/>
    <mergeCell ref="BA53:BA54"/>
    <mergeCell ref="BB53:BB54"/>
    <mergeCell ref="BC53:BC54"/>
    <mergeCell ref="AC53:AF53"/>
    <mergeCell ref="R60:R62"/>
    <mergeCell ref="S60:S62"/>
    <mergeCell ref="BF57:BF59"/>
    <mergeCell ref="BG57:BG59"/>
    <mergeCell ref="M55:P55"/>
    <mergeCell ref="U55:X55"/>
    <mergeCell ref="AU57:AX59"/>
    <mergeCell ref="AY57:AY59"/>
    <mergeCell ref="AZ57:AZ59"/>
    <mergeCell ref="BA57:BA59"/>
    <mergeCell ref="BB57:BB59"/>
    <mergeCell ref="BC57:BC59"/>
    <mergeCell ref="T57:T59"/>
    <mergeCell ref="U57:X59"/>
    <mergeCell ref="Y57:Y59"/>
    <mergeCell ref="Z57:Z59"/>
    <mergeCell ref="AB57:AB59"/>
    <mergeCell ref="M57:P59"/>
    <mergeCell ref="Q57:Q59"/>
    <mergeCell ref="R57:R59"/>
    <mergeCell ref="E54:H54"/>
    <mergeCell ref="A53:A54"/>
    <mergeCell ref="B53:B54"/>
    <mergeCell ref="C53:C54"/>
    <mergeCell ref="E53:H53"/>
    <mergeCell ref="M53:P53"/>
    <mergeCell ref="U53:X53"/>
    <mergeCell ref="BD51:BD52"/>
    <mergeCell ref="AM53:AP53"/>
    <mergeCell ref="AM54:AP54"/>
    <mergeCell ref="AR60:AR62"/>
    <mergeCell ref="AS60:AS62"/>
    <mergeCell ref="AT60:AT62"/>
    <mergeCell ref="A57:A59"/>
    <mergeCell ref="C57:C59"/>
    <mergeCell ref="D57:D59"/>
    <mergeCell ref="J57:J59"/>
    <mergeCell ref="I57:I59"/>
    <mergeCell ref="E57:H59"/>
    <mergeCell ref="AH60:AH62"/>
    <mergeCell ref="AI60:AI62"/>
    <mergeCell ref="I60:I62"/>
    <mergeCell ref="J60:J62"/>
    <mergeCell ref="M56:P56"/>
    <mergeCell ref="U56:X56"/>
    <mergeCell ref="AU56:AX56"/>
    <mergeCell ref="BD53:BD54"/>
    <mergeCell ref="K57:K59"/>
    <mergeCell ref="L57:L59"/>
    <mergeCell ref="S57:S59"/>
    <mergeCell ref="BD60:BD62"/>
    <mergeCell ref="BE51:BE52"/>
    <mergeCell ref="BF51:BF52"/>
    <mergeCell ref="BG51:BG52"/>
    <mergeCell ref="M52:P52"/>
    <mergeCell ref="U52:X52"/>
    <mergeCell ref="AU51:AX52"/>
    <mergeCell ref="AY51:AY52"/>
    <mergeCell ref="AZ51:AZ52"/>
    <mergeCell ref="BA51:BA52"/>
    <mergeCell ref="BB51:BB52"/>
    <mergeCell ref="BC51:BC52"/>
    <mergeCell ref="A51:A52"/>
    <mergeCell ref="B51:B52"/>
    <mergeCell ref="C51:C52"/>
    <mergeCell ref="E51:H51"/>
    <mergeCell ref="M51:P51"/>
    <mergeCell ref="U51:X51"/>
    <mergeCell ref="E52:H52"/>
    <mergeCell ref="AC51:AF51"/>
    <mergeCell ref="AC52:AF52"/>
    <mergeCell ref="AM51:AP51"/>
    <mergeCell ref="AM52:AP52"/>
    <mergeCell ref="BF49:BF50"/>
    <mergeCell ref="BG49:BG50"/>
    <mergeCell ref="M50:P50"/>
    <mergeCell ref="U50:X50"/>
    <mergeCell ref="AY49:AY50"/>
    <mergeCell ref="AZ49:AZ50"/>
    <mergeCell ref="BA49:BA50"/>
    <mergeCell ref="BB49:BB50"/>
    <mergeCell ref="BC49:BC50"/>
    <mergeCell ref="BD49:BD50"/>
    <mergeCell ref="E48:H48"/>
    <mergeCell ref="M48:P48"/>
    <mergeCell ref="U48:X48"/>
    <mergeCell ref="AU48:AX48"/>
    <mergeCell ref="A49:A50"/>
    <mergeCell ref="C49:C50"/>
    <mergeCell ref="E49:H49"/>
    <mergeCell ref="M49:P49"/>
    <mergeCell ref="U49:X49"/>
    <mergeCell ref="AU49:AX50"/>
    <mergeCell ref="E50:H50"/>
    <mergeCell ref="AC48:AF48"/>
    <mergeCell ref="AC49:AF49"/>
    <mergeCell ref="AC50:AF50"/>
    <mergeCell ref="AM48:AP48"/>
    <mergeCell ref="AM49:AP49"/>
    <mergeCell ref="AM50:AP50"/>
    <mergeCell ref="BF46:BF47"/>
    <mergeCell ref="BG46:BG47"/>
    <mergeCell ref="M47:P47"/>
    <mergeCell ref="U47:X47"/>
    <mergeCell ref="AU46:AX47"/>
    <mergeCell ref="AY46:AY47"/>
    <mergeCell ref="AZ46:AZ47"/>
    <mergeCell ref="BA46:BA47"/>
    <mergeCell ref="BB46:BB47"/>
    <mergeCell ref="BC46:BC47"/>
    <mergeCell ref="A46:A47"/>
    <mergeCell ref="B46:B47"/>
    <mergeCell ref="C46:C47"/>
    <mergeCell ref="E46:H46"/>
    <mergeCell ref="M46:P46"/>
    <mergeCell ref="U46:X46"/>
    <mergeCell ref="E47:H47"/>
    <mergeCell ref="AC47:AF47"/>
    <mergeCell ref="AM46:AP46"/>
    <mergeCell ref="AM47:AP47"/>
    <mergeCell ref="A42:A43"/>
    <mergeCell ref="C42:C43"/>
    <mergeCell ref="E42:H42"/>
    <mergeCell ref="M42:P42"/>
    <mergeCell ref="U42:X42"/>
    <mergeCell ref="AU42:AX43"/>
    <mergeCell ref="E43:H43"/>
    <mergeCell ref="BE44:BE45"/>
    <mergeCell ref="BF44:BF45"/>
    <mergeCell ref="BG44:BG45"/>
    <mergeCell ref="M45:P45"/>
    <mergeCell ref="U45:X45"/>
    <mergeCell ref="AY44:AY45"/>
    <mergeCell ref="AZ44:AZ45"/>
    <mergeCell ref="BA44:BA45"/>
    <mergeCell ref="BB44:BB45"/>
    <mergeCell ref="BC44:BC45"/>
    <mergeCell ref="BD44:BD45"/>
    <mergeCell ref="A44:A45"/>
    <mergeCell ref="C44:C45"/>
    <mergeCell ref="E44:H44"/>
    <mergeCell ref="M44:P44"/>
    <mergeCell ref="U44:X44"/>
    <mergeCell ref="E45:H45"/>
    <mergeCell ref="AU44:AU45"/>
    <mergeCell ref="AV44:AV45"/>
    <mergeCell ref="AW44:AW45"/>
    <mergeCell ref="AX44:AX45"/>
    <mergeCell ref="AM45:AP45"/>
    <mergeCell ref="AM44:AP44"/>
    <mergeCell ref="BF39:BF41"/>
    <mergeCell ref="BG39:BG41"/>
    <mergeCell ref="M41:P41"/>
    <mergeCell ref="U41:X41"/>
    <mergeCell ref="AU39:AX41"/>
    <mergeCell ref="AY39:AY41"/>
    <mergeCell ref="AZ39:AZ41"/>
    <mergeCell ref="BA39:BA41"/>
    <mergeCell ref="BB39:BB41"/>
    <mergeCell ref="BC39:BC41"/>
    <mergeCell ref="T39:T40"/>
    <mergeCell ref="U39:X40"/>
    <mergeCell ref="Y39:Y40"/>
    <mergeCell ref="Z39:Z40"/>
    <mergeCell ref="AA39:AA40"/>
    <mergeCell ref="AB39:AB40"/>
    <mergeCell ref="BE42:BE43"/>
    <mergeCell ref="BF42:BF43"/>
    <mergeCell ref="BG42:BG43"/>
    <mergeCell ref="M43:P43"/>
    <mergeCell ref="U43:X43"/>
    <mergeCell ref="AY42:AY43"/>
    <mergeCell ref="AZ42:AZ43"/>
    <mergeCell ref="BA42:BA43"/>
    <mergeCell ref="BB42:BB43"/>
    <mergeCell ref="BC42:BC43"/>
    <mergeCell ref="BD42:BD43"/>
    <mergeCell ref="AQ39:AQ40"/>
    <mergeCell ref="AR39:AR40"/>
    <mergeCell ref="AS39:AS40"/>
    <mergeCell ref="AT39:AT40"/>
    <mergeCell ref="AM43:AP43"/>
    <mergeCell ref="K39:K40"/>
    <mergeCell ref="L39:L40"/>
    <mergeCell ref="M39:P40"/>
    <mergeCell ref="Q39:Q40"/>
    <mergeCell ref="R39:R40"/>
    <mergeCell ref="S39:S40"/>
    <mergeCell ref="A39:A41"/>
    <mergeCell ref="C39:C41"/>
    <mergeCell ref="D39:D40"/>
    <mergeCell ref="BD36:BD38"/>
    <mergeCell ref="BE36:BE38"/>
    <mergeCell ref="BF36:BF38"/>
    <mergeCell ref="BG36:BG38"/>
    <mergeCell ref="M38:P38"/>
    <mergeCell ref="U38:X38"/>
    <mergeCell ref="AU36:AX38"/>
    <mergeCell ref="AY36:AY38"/>
    <mergeCell ref="AZ36:AZ38"/>
    <mergeCell ref="BA36:BA38"/>
    <mergeCell ref="BB36:BB38"/>
    <mergeCell ref="BC36:BC38"/>
    <mergeCell ref="T36:T37"/>
    <mergeCell ref="U36:X37"/>
    <mergeCell ref="Y36:Y37"/>
    <mergeCell ref="Z36:Z37"/>
    <mergeCell ref="AA36:AA37"/>
    <mergeCell ref="AB36:AB37"/>
    <mergeCell ref="K36:K37"/>
    <mergeCell ref="L36:L37"/>
    <mergeCell ref="M36:P37"/>
    <mergeCell ref="Q36:Q37"/>
    <mergeCell ref="R36:R37"/>
    <mergeCell ref="A36:A38"/>
    <mergeCell ref="C36:C38"/>
    <mergeCell ref="D36:D37"/>
    <mergeCell ref="BD33:BD35"/>
    <mergeCell ref="BE33:BE35"/>
    <mergeCell ref="BF33:BF35"/>
    <mergeCell ref="BG33:BG35"/>
    <mergeCell ref="M35:P35"/>
    <mergeCell ref="U35:X35"/>
    <mergeCell ref="AU33:AX35"/>
    <mergeCell ref="AY33:AY35"/>
    <mergeCell ref="AZ33:AZ35"/>
    <mergeCell ref="BA33:BA35"/>
    <mergeCell ref="BB33:BB35"/>
    <mergeCell ref="BC33:BC35"/>
    <mergeCell ref="T33:T34"/>
    <mergeCell ref="U33:X34"/>
    <mergeCell ref="Y33:Y34"/>
    <mergeCell ref="Z33:Z34"/>
    <mergeCell ref="AA33:AA34"/>
    <mergeCell ref="AB33:AB34"/>
    <mergeCell ref="K33:K34"/>
    <mergeCell ref="L33:L34"/>
    <mergeCell ref="M33:P34"/>
    <mergeCell ref="Q33:Q34"/>
    <mergeCell ref="R33:R34"/>
    <mergeCell ref="S33:S34"/>
    <mergeCell ref="A33:A35"/>
    <mergeCell ref="C33:C35"/>
    <mergeCell ref="D33:D34"/>
    <mergeCell ref="AC35:AF35"/>
    <mergeCell ref="AS36:AS37"/>
    <mergeCell ref="BE30:BE32"/>
    <mergeCell ref="BF30:BF32"/>
    <mergeCell ref="BG30:BG32"/>
    <mergeCell ref="M32:P32"/>
    <mergeCell ref="U32:X32"/>
    <mergeCell ref="AU30:AX32"/>
    <mergeCell ref="AY30:AY32"/>
    <mergeCell ref="AZ30:AZ32"/>
    <mergeCell ref="BA30:BA32"/>
    <mergeCell ref="BB30:BB32"/>
    <mergeCell ref="BC30:BC32"/>
    <mergeCell ref="T30:T31"/>
    <mergeCell ref="U30:X31"/>
    <mergeCell ref="Y30:Y31"/>
    <mergeCell ref="Z30:Z31"/>
    <mergeCell ref="AA30:AA31"/>
    <mergeCell ref="AB30:AB31"/>
    <mergeCell ref="AK30:AK31"/>
    <mergeCell ref="BG25:BG26"/>
    <mergeCell ref="M26:P26"/>
    <mergeCell ref="U26:X26"/>
    <mergeCell ref="AU25:AX26"/>
    <mergeCell ref="AY25:AY26"/>
    <mergeCell ref="AZ25:AZ26"/>
    <mergeCell ref="BA25:BA26"/>
    <mergeCell ref="BB25:BB26"/>
    <mergeCell ref="BC25:BC26"/>
    <mergeCell ref="A25:A26"/>
    <mergeCell ref="B25:B26"/>
    <mergeCell ref="C25:C26"/>
    <mergeCell ref="E25:H25"/>
    <mergeCell ref="M25:P25"/>
    <mergeCell ref="U25:X25"/>
    <mergeCell ref="E29:H29"/>
    <mergeCell ref="K30:K31"/>
    <mergeCell ref="L30:L31"/>
    <mergeCell ref="M30:P31"/>
    <mergeCell ref="Q30:Q31"/>
    <mergeCell ref="R30:R31"/>
    <mergeCell ref="S30:S31"/>
    <mergeCell ref="J30:J31"/>
    <mergeCell ref="I30:I31"/>
    <mergeCell ref="A30:A32"/>
    <mergeCell ref="C30:C32"/>
    <mergeCell ref="D30:D31"/>
    <mergeCell ref="BD27:BD29"/>
    <mergeCell ref="BE27:BE29"/>
    <mergeCell ref="BF27:BF29"/>
    <mergeCell ref="BD30:BD32"/>
    <mergeCell ref="L27:L28"/>
    <mergeCell ref="A23:A24"/>
    <mergeCell ref="B23:B24"/>
    <mergeCell ref="C23:C24"/>
    <mergeCell ref="E23:H23"/>
    <mergeCell ref="M23:P23"/>
    <mergeCell ref="U23:X23"/>
    <mergeCell ref="Q27:Q28"/>
    <mergeCell ref="R27:R28"/>
    <mergeCell ref="S27:S28"/>
    <mergeCell ref="J27:J28"/>
    <mergeCell ref="I27:I28"/>
    <mergeCell ref="A27:A29"/>
    <mergeCell ref="C27:C29"/>
    <mergeCell ref="D27:D28"/>
    <mergeCell ref="BD25:BD26"/>
    <mergeCell ref="BE25:BE26"/>
    <mergeCell ref="BF25:BF26"/>
    <mergeCell ref="U29:X29"/>
    <mergeCell ref="AU27:AX29"/>
    <mergeCell ref="AY27:AY29"/>
    <mergeCell ref="AZ27:AZ29"/>
    <mergeCell ref="BA27:BA29"/>
    <mergeCell ref="BB27:BB29"/>
    <mergeCell ref="BC27:BC29"/>
    <mergeCell ref="T27:T28"/>
    <mergeCell ref="U27:X28"/>
    <mergeCell ref="Y27:Y28"/>
    <mergeCell ref="Z27:Z28"/>
    <mergeCell ref="AA27:AA28"/>
    <mergeCell ref="AB27:AB28"/>
    <mergeCell ref="AK27:AK28"/>
    <mergeCell ref="K27:K28"/>
    <mergeCell ref="U20:X20"/>
    <mergeCell ref="BD23:BD24"/>
    <mergeCell ref="BE23:BE24"/>
    <mergeCell ref="BF23:BF24"/>
    <mergeCell ref="BG23:BG24"/>
    <mergeCell ref="M24:P24"/>
    <mergeCell ref="U24:X24"/>
    <mergeCell ref="AU23:AX24"/>
    <mergeCell ref="AY23:AY24"/>
    <mergeCell ref="AZ23:AZ24"/>
    <mergeCell ref="BA23:BA24"/>
    <mergeCell ref="BB23:BB24"/>
    <mergeCell ref="BC23:BC24"/>
    <mergeCell ref="E22:H22"/>
    <mergeCell ref="M22:P22"/>
    <mergeCell ref="U22:X22"/>
    <mergeCell ref="AU22:AX22"/>
    <mergeCell ref="AC22:AF22"/>
    <mergeCell ref="AC23:AF23"/>
    <mergeCell ref="AC24:AF24"/>
    <mergeCell ref="AC20:AF20"/>
    <mergeCell ref="AC21:AF21"/>
    <mergeCell ref="AM20:AP20"/>
    <mergeCell ref="AM21:AP21"/>
    <mergeCell ref="AM22:AP22"/>
    <mergeCell ref="AM23:AP23"/>
    <mergeCell ref="AM24:AP24"/>
    <mergeCell ref="E20:H20"/>
    <mergeCell ref="M20:P20"/>
    <mergeCell ref="BG27:BG29"/>
    <mergeCell ref="M29:P29"/>
    <mergeCell ref="BG18:BG19"/>
    <mergeCell ref="M19:P19"/>
    <mergeCell ref="U19:X19"/>
    <mergeCell ref="AU18:AX19"/>
    <mergeCell ref="AY18:AY19"/>
    <mergeCell ref="AZ18:AZ19"/>
    <mergeCell ref="BA18:BA19"/>
    <mergeCell ref="BB18:BB19"/>
    <mergeCell ref="BC18:BC19"/>
    <mergeCell ref="A18:A19"/>
    <mergeCell ref="B18:B19"/>
    <mergeCell ref="C18:C19"/>
    <mergeCell ref="E18:H18"/>
    <mergeCell ref="M18:P18"/>
    <mergeCell ref="U18:X18"/>
    <mergeCell ref="BD20:BD21"/>
    <mergeCell ref="BE20:BE21"/>
    <mergeCell ref="BF20:BF21"/>
    <mergeCell ref="BG20:BG21"/>
    <mergeCell ref="M21:P21"/>
    <mergeCell ref="U21:X21"/>
    <mergeCell ref="AU20:AX21"/>
    <mergeCell ref="AY20:AY21"/>
    <mergeCell ref="AZ20:AZ21"/>
    <mergeCell ref="BA20:BA21"/>
    <mergeCell ref="BB20:BB21"/>
    <mergeCell ref="BC20:BC21"/>
    <mergeCell ref="A20:A21"/>
    <mergeCell ref="B20:B21"/>
    <mergeCell ref="C20:C21"/>
    <mergeCell ref="M17:P17"/>
    <mergeCell ref="U17:X17"/>
    <mergeCell ref="AU17:AX17"/>
    <mergeCell ref="BC14:BC15"/>
    <mergeCell ref="BD14:BD15"/>
    <mergeCell ref="BE14:BE15"/>
    <mergeCell ref="BF14:BF15"/>
    <mergeCell ref="M15:P15"/>
    <mergeCell ref="U15:X15"/>
    <mergeCell ref="U14:X14"/>
    <mergeCell ref="AU14:AX15"/>
    <mergeCell ref="AY14:AY15"/>
    <mergeCell ref="AZ14:AZ15"/>
    <mergeCell ref="BA14:BA15"/>
    <mergeCell ref="BB14:BB15"/>
    <mergeCell ref="BD18:BD19"/>
    <mergeCell ref="BE18:BE19"/>
    <mergeCell ref="BF18:BF19"/>
    <mergeCell ref="AC16:AF16"/>
    <mergeCell ref="AC17:AF17"/>
    <mergeCell ref="AC18:AF18"/>
    <mergeCell ref="AC19:AF19"/>
    <mergeCell ref="AM19:AP19"/>
    <mergeCell ref="A9:A11"/>
    <mergeCell ref="B9:B11"/>
    <mergeCell ref="C9:C11"/>
    <mergeCell ref="D9:D11"/>
    <mergeCell ref="E12:H12"/>
    <mergeCell ref="M12:P12"/>
    <mergeCell ref="U12:X12"/>
    <mergeCell ref="AU13:AX13"/>
    <mergeCell ref="M16:P16"/>
    <mergeCell ref="U16:X16"/>
    <mergeCell ref="AU16:AX16"/>
    <mergeCell ref="E16:H16"/>
    <mergeCell ref="E17:H17"/>
    <mergeCell ref="AC8:AJ8"/>
    <mergeCell ref="BG13:BG14"/>
    <mergeCell ref="A14:A15"/>
    <mergeCell ref="B14:B15"/>
    <mergeCell ref="C14:C15"/>
    <mergeCell ref="E14:H14"/>
    <mergeCell ref="M14:P14"/>
    <mergeCell ref="Y9:Y11"/>
    <mergeCell ref="Z9:Z11"/>
    <mergeCell ref="AA9:AA11"/>
    <mergeCell ref="AB9:AB11"/>
    <mergeCell ref="AU9:BG9"/>
    <mergeCell ref="AU10:AX10"/>
    <mergeCell ref="AY10:AZ10"/>
    <mergeCell ref="M9:P10"/>
    <mergeCell ref="Q9:Q11"/>
    <mergeCell ref="R9:R11"/>
    <mergeCell ref="S9:S11"/>
    <mergeCell ref="T9:T11"/>
    <mergeCell ref="AY119:AY120"/>
    <mergeCell ref="AU101:AX101"/>
    <mergeCell ref="AU102:AX102"/>
    <mergeCell ref="AU103:AX103"/>
    <mergeCell ref="U104:X104"/>
    <mergeCell ref="AU104:AX104"/>
    <mergeCell ref="AU96:AX96"/>
    <mergeCell ref="AU97:AX97"/>
    <mergeCell ref="M98:P98"/>
    <mergeCell ref="U98:X98"/>
    <mergeCell ref="AU98:AX98"/>
    <mergeCell ref="AV80:AV81"/>
    <mergeCell ref="AW80:AW81"/>
    <mergeCell ref="AX80:AX81"/>
    <mergeCell ref="BA80:BA81"/>
    <mergeCell ref="U8:AB8"/>
    <mergeCell ref="E9:H10"/>
    <mergeCell ref="I9:I11"/>
    <mergeCell ref="J9:J11"/>
    <mergeCell ref="K9:K11"/>
    <mergeCell ref="L9:L11"/>
    <mergeCell ref="E8:H8"/>
    <mergeCell ref="M8:T8"/>
    <mergeCell ref="U9:X10"/>
    <mergeCell ref="AC9:AF10"/>
    <mergeCell ref="AG9:AG11"/>
    <mergeCell ref="AH9:AH11"/>
    <mergeCell ref="AI9:AI11"/>
    <mergeCell ref="AJ9:AJ11"/>
    <mergeCell ref="AK9:AK11"/>
    <mergeCell ref="AC14:AF14"/>
    <mergeCell ref="AC15:AF15"/>
    <mergeCell ref="BE80:BE81"/>
    <mergeCell ref="AC164:AF164"/>
    <mergeCell ref="AC165:AF165"/>
    <mergeCell ref="AK33:AK34"/>
    <mergeCell ref="AK39:AK40"/>
    <mergeCell ref="AK57:AK59"/>
    <mergeCell ref="AK68:AK71"/>
    <mergeCell ref="AK63:AK67"/>
    <mergeCell ref="AK60:AK62"/>
    <mergeCell ref="AK80:AK81"/>
    <mergeCell ref="AC104:AF104"/>
    <mergeCell ref="AC105:AF105"/>
    <mergeCell ref="AC114:AF114"/>
    <mergeCell ref="AC115:AF115"/>
    <mergeCell ref="BA115:BA116"/>
    <mergeCell ref="BD39:BD41"/>
    <mergeCell ref="BE39:BE41"/>
    <mergeCell ref="BD46:BD47"/>
    <mergeCell ref="BE46:BE47"/>
    <mergeCell ref="BE49:BE50"/>
    <mergeCell ref="BD57:BD59"/>
    <mergeCell ref="BE57:BE59"/>
    <mergeCell ref="AU55:AX55"/>
    <mergeCell ref="BD68:BD71"/>
    <mergeCell ref="BE68:BE71"/>
    <mergeCell ref="AZ119:AZ120"/>
    <mergeCell ref="BA119:BA120"/>
    <mergeCell ref="AU117:AX118"/>
    <mergeCell ref="BA117:BA118"/>
    <mergeCell ref="AC139:AF139"/>
    <mergeCell ref="AC140:AF140"/>
    <mergeCell ref="AC141:AF141"/>
    <mergeCell ref="BF80:BF81"/>
    <mergeCell ref="BG80:BG81"/>
    <mergeCell ref="AY144:AZ144"/>
    <mergeCell ref="AY210:AY211"/>
    <mergeCell ref="AZ210:AZ211"/>
    <mergeCell ref="AU90:AX90"/>
    <mergeCell ref="AU91:AX91"/>
    <mergeCell ref="AC116:AF116"/>
    <mergeCell ref="AC117:AF117"/>
    <mergeCell ref="AC118:AF118"/>
    <mergeCell ref="AC119:AF119"/>
    <mergeCell ref="AC120:AF120"/>
    <mergeCell ref="AC121:AF121"/>
    <mergeCell ref="AC122:AF122"/>
    <mergeCell ref="AC123:AF123"/>
    <mergeCell ref="AU93:AX93"/>
    <mergeCell ref="AU94:AX94"/>
    <mergeCell ref="AU95:AX95"/>
    <mergeCell ref="AU87:AX87"/>
    <mergeCell ref="AC168:AF168"/>
    <mergeCell ref="AC169:AF169"/>
    <mergeCell ref="AC170:AF170"/>
    <mergeCell ref="AC172:AF173"/>
    <mergeCell ref="AG172:AG173"/>
    <mergeCell ref="AH172:AH173"/>
    <mergeCell ref="AI172:AI173"/>
    <mergeCell ref="AJ172:AJ173"/>
    <mergeCell ref="AC174:AF174"/>
    <mergeCell ref="AC176:AF176"/>
    <mergeCell ref="AC177:AF177"/>
    <mergeCell ref="AC178:AF178"/>
    <mergeCell ref="AC179:AF179"/>
    <mergeCell ref="AQ56:AT56"/>
    <mergeCell ref="AM9:AP10"/>
    <mergeCell ref="AQ9:AQ11"/>
    <mergeCell ref="AL68:AL71"/>
    <mergeCell ref="AM68:AP71"/>
    <mergeCell ref="AQ68:AQ71"/>
    <mergeCell ref="AM25:AP25"/>
    <mergeCell ref="AM26:AP26"/>
    <mergeCell ref="AM29:AP29"/>
    <mergeCell ref="AM30:AP31"/>
    <mergeCell ref="AM32:AP32"/>
    <mergeCell ref="AM33:AP34"/>
    <mergeCell ref="AM35:AP35"/>
    <mergeCell ref="AM36:AP37"/>
    <mergeCell ref="AM38:AP38"/>
    <mergeCell ref="AM39:AP40"/>
    <mergeCell ref="AM41:AP41"/>
    <mergeCell ref="AM42:AP42"/>
    <mergeCell ref="AM55:AP55"/>
    <mergeCell ref="AM56:AP56"/>
    <mergeCell ref="AM57:AP59"/>
    <mergeCell ref="AQ57:AQ59"/>
    <mergeCell ref="AR57:AR59"/>
    <mergeCell ref="AS57:AS59"/>
    <mergeCell ref="AT57:AT59"/>
    <mergeCell ref="AM60:AP62"/>
    <mergeCell ref="AQ60:AQ62"/>
    <mergeCell ref="AT63:AT67"/>
    <mergeCell ref="AR9:AR11"/>
    <mergeCell ref="AS9:AS11"/>
    <mergeCell ref="AT9:AT11"/>
    <mergeCell ref="AL9:AL11"/>
    <mergeCell ref="AM14:AP14"/>
    <mergeCell ref="AM15:AP15"/>
    <mergeCell ref="AM16:AP16"/>
    <mergeCell ref="AM17:AP17"/>
    <mergeCell ref="AM18:AP18"/>
    <mergeCell ref="AH1:AK1"/>
    <mergeCell ref="AH2:AK2"/>
    <mergeCell ref="AH3:AK3"/>
    <mergeCell ref="AC226:AF226"/>
    <mergeCell ref="AC227:AF227"/>
    <mergeCell ref="AC228:AF228"/>
    <mergeCell ref="AC79:AF79"/>
    <mergeCell ref="AC80:AF81"/>
    <mergeCell ref="AG80:AG81"/>
    <mergeCell ref="AH80:AH81"/>
    <mergeCell ref="AI80:AI81"/>
    <mergeCell ref="AJ80:AJ81"/>
    <mergeCell ref="AG63:AG67"/>
    <mergeCell ref="AH63:AH67"/>
    <mergeCell ref="AI63:AI67"/>
    <mergeCell ref="AL60:AL62"/>
    <mergeCell ref="AL57:AL59"/>
    <mergeCell ref="AL63:AL67"/>
    <mergeCell ref="AM63:AP67"/>
    <mergeCell ref="AQ63:AQ67"/>
    <mergeCell ref="AR63:AR67"/>
    <mergeCell ref="AS63:AS67"/>
    <mergeCell ref="AQ172:AQ173"/>
    <mergeCell ref="AM128:AP128"/>
    <mergeCell ref="AM129:AP129"/>
    <mergeCell ref="AM130:AP130"/>
    <mergeCell ref="AM131:AP131"/>
    <mergeCell ref="AM132:AP132"/>
    <mergeCell ref="AM133:AP133"/>
    <mergeCell ref="AM134:AP134"/>
    <mergeCell ref="AM135:AP135"/>
    <mergeCell ref="AM136:AP136"/>
    <mergeCell ref="AM137:AP137"/>
    <mergeCell ref="AM138:AP138"/>
    <mergeCell ref="AM140:AP140"/>
    <mergeCell ref="AM139:AP139"/>
    <mergeCell ref="AM141:AP141"/>
    <mergeCell ref="AM142:AP142"/>
    <mergeCell ref="AM143:AP143"/>
    <mergeCell ref="AM151:AP151"/>
    <mergeCell ref="AL36:AL37"/>
    <mergeCell ref="AK36:AK37"/>
    <mergeCell ref="AM226:AP226"/>
    <mergeCell ref="AM227:AP227"/>
    <mergeCell ref="AM228:AP228"/>
    <mergeCell ref="AM230:AP230"/>
    <mergeCell ref="AM231:AP231"/>
    <mergeCell ref="AM232:AP232"/>
    <mergeCell ref="AM234:AP234"/>
    <mergeCell ref="AM233:AP233"/>
    <mergeCell ref="AM236:AP236"/>
    <mergeCell ref="AM237:AP237"/>
    <mergeCell ref="AM238:AP238"/>
    <mergeCell ref="AM239:AP239"/>
    <mergeCell ref="AM240:AP240"/>
    <mergeCell ref="AM155:AP155"/>
    <mergeCell ref="AM157:AP157"/>
    <mergeCell ref="AM159:AP159"/>
    <mergeCell ref="AM160:AP160"/>
    <mergeCell ref="AM161:AP161"/>
    <mergeCell ref="AM162:AP162"/>
    <mergeCell ref="AM163:AP163"/>
    <mergeCell ref="AM164:AP164"/>
    <mergeCell ref="AM165:AP165"/>
    <mergeCell ref="AM167:AP167"/>
    <mergeCell ref="AM168:AP168"/>
    <mergeCell ref="AM169:AP169"/>
    <mergeCell ref="AM170:AP170"/>
    <mergeCell ref="AM172:AP173"/>
    <mergeCell ref="AM80:AP81"/>
    <mergeCell ref="AM115:AP115"/>
    <mergeCell ref="AM116:AP116"/>
    <mergeCell ref="AM250:AP250"/>
    <mergeCell ref="AM251:AP251"/>
    <mergeCell ref="AM252:AP252"/>
    <mergeCell ref="AM253:AP253"/>
    <mergeCell ref="AM254:AP254"/>
    <mergeCell ref="AM255:AP255"/>
    <mergeCell ref="AM263:AN263"/>
    <mergeCell ref="AM264:AN264"/>
    <mergeCell ref="AM270:AP270"/>
    <mergeCell ref="AM8:AT8"/>
    <mergeCell ref="B172:B174"/>
    <mergeCell ref="AM175:AP175"/>
    <mergeCell ref="A256:C256"/>
    <mergeCell ref="AQ27:AQ28"/>
    <mergeCell ref="AL27:AL28"/>
    <mergeCell ref="AR27:AR28"/>
    <mergeCell ref="AS27:AS28"/>
    <mergeCell ref="AT27:AT28"/>
    <mergeCell ref="AM27:AP28"/>
    <mergeCell ref="AL30:AL31"/>
    <mergeCell ref="AQ30:AQ31"/>
    <mergeCell ref="AR30:AR31"/>
    <mergeCell ref="AS30:AS31"/>
    <mergeCell ref="AT30:AT31"/>
    <mergeCell ref="AQ33:AQ34"/>
    <mergeCell ref="AL33:AL34"/>
    <mergeCell ref="AR33:AR34"/>
    <mergeCell ref="AS33:AS34"/>
    <mergeCell ref="AT33:AT34"/>
    <mergeCell ref="AQ36:AQ37"/>
    <mergeCell ref="AR36:AR37"/>
    <mergeCell ref="AT36:AT37"/>
  </mergeCells>
  <pageMargins left="0.25" right="0.25" top="0.75" bottom="0.75" header="0.3" footer="0.3"/>
  <pageSetup paperSize="9" scale="64" fitToHeight="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2025-10-23T23:46:41Z</cp:lastPrinted>
  <dcterms:created xsi:type="dcterms:W3CDTF">2023-12-04T23:09:40Z</dcterms:created>
  <dcterms:modified xsi:type="dcterms:W3CDTF">2025-10-23T23:48:57Z</dcterms:modified>
</cp:coreProperties>
</file>