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0980" activeTab="1"/>
  </bookViews>
  <sheets>
    <sheet name="Расчет показателей" sheetId="1" r:id="rId1"/>
    <sheet name="Отчет КСП" sheetId="2" r:id="rId2"/>
  </sheets>
  <definedNames>
    <definedName name="_xlnm.Print_Area" localSheetId="1">'Отчет КСП'!$A$1:$F$19</definedName>
  </definedNames>
  <calcPr calcId="162913"/>
</workbook>
</file>

<file path=xl/calcChain.xml><?xml version="1.0" encoding="utf-8"?>
<calcChain xmlns="http://schemas.openxmlformats.org/spreadsheetml/2006/main">
  <c r="F17" i="2" l="1"/>
  <c r="F16" i="2"/>
  <c r="F14" i="2"/>
  <c r="F12" i="2"/>
  <c r="F10" i="2"/>
  <c r="F9" i="2"/>
  <c r="F8" i="2"/>
  <c r="F7" i="2"/>
  <c r="F6" i="2"/>
  <c r="T8" i="1" l="1"/>
  <c r="H5" i="2" l="1"/>
  <c r="G5" i="2" s="1"/>
  <c r="J5" i="2"/>
  <c r="I5" i="2" s="1"/>
  <c r="L5" i="2"/>
  <c r="K5" i="2" s="1"/>
  <c r="N5" i="2"/>
  <c r="M5" i="2" s="1"/>
  <c r="H11" i="2"/>
  <c r="G11" i="2" s="1"/>
  <c r="J11" i="2"/>
  <c r="I11" i="2" s="1"/>
  <c r="L11" i="2"/>
  <c r="K11" i="2" s="1"/>
  <c r="N11" i="2"/>
  <c r="M11" i="2" s="1"/>
  <c r="H13" i="2"/>
  <c r="G13" i="2" s="1"/>
  <c r="J13" i="2"/>
  <c r="I13" i="2" s="1"/>
  <c r="L13" i="2"/>
  <c r="K13" i="2" s="1"/>
  <c r="N13" i="2"/>
  <c r="M13" i="2" s="1"/>
  <c r="H15" i="2"/>
  <c r="G15" i="2" s="1"/>
  <c r="G18" i="2" s="1"/>
  <c r="J15" i="2"/>
  <c r="J18" i="2" s="1"/>
  <c r="L15" i="2"/>
  <c r="K15" i="2" s="1"/>
  <c r="K18" i="2" s="1"/>
  <c r="N15" i="2"/>
  <c r="N18" i="2" s="1"/>
  <c r="H18" i="2"/>
  <c r="L18" i="2" l="1"/>
  <c r="K19" i="2"/>
  <c r="G19" i="2"/>
  <c r="M15" i="2"/>
  <c r="M18" i="2" s="1"/>
  <c r="M19" i="2" s="1"/>
  <c r="I15" i="2"/>
  <c r="I18" i="2" s="1"/>
  <c r="I19" i="2" s="1"/>
  <c r="C5" i="2" l="1"/>
  <c r="F11" i="2"/>
  <c r="E11" i="2" s="1"/>
  <c r="F15" i="2"/>
  <c r="E15" i="2" s="1"/>
  <c r="F13" i="2"/>
  <c r="E13" i="2" s="1"/>
  <c r="F5" i="2"/>
  <c r="E5" i="2" s="1"/>
  <c r="D18" i="2" l="1"/>
  <c r="B18" i="2" l="1"/>
  <c r="C15" i="2"/>
  <c r="C13" i="2"/>
  <c r="C11" i="2"/>
  <c r="C18" i="2" l="1"/>
  <c r="F18" i="2" l="1"/>
  <c r="E18" i="2" l="1"/>
  <c r="E19" i="2" s="1"/>
  <c r="C19" i="2" s="1"/>
</calcChain>
</file>

<file path=xl/sharedStrings.xml><?xml version="1.0" encoding="utf-8"?>
<sst xmlns="http://schemas.openxmlformats.org/spreadsheetml/2006/main" count="85" uniqueCount="63">
  <si>
    <t>1. ПОКАЗАТЕЛТИ КАЧЕСТВА УПРАВЛЕНИЯ РАСХОДАМИ</t>
  </si>
  <si>
    <t>4. КАЧЕСТВО УПРАВЛЕНИЯ АКТИВАМИ</t>
  </si>
  <si>
    <t>5. ПОКАЗАТЕЛИ КАЧЕСТВА ОРГАНИЗАЦИИ И ОСУЩЕСТВЛЕНИЯ ФИНАНСОВОГО КОНТРОЛЯ</t>
  </si>
  <si>
    <t>6. РЕЗУЛЬТАТ</t>
  </si>
  <si>
    <t>Качественное планирование расходов (Р1)</t>
  </si>
  <si>
    <t>Равномерность расходов (Р2)</t>
  </si>
  <si>
    <t>Доля неисполненных на конец отчетного года бюджетных ассигнований (Р3)</t>
  </si>
  <si>
    <t>Изменение дебиторской задолженности ГРБС и муниципальных подведомственных ему учреждений в отчетном периоде по сравнению с началом года (Р4)</t>
  </si>
  <si>
    <t>Достоверность бюджетной отчетности</t>
  </si>
  <si>
    <t>Доля недостач и хищений денежных средств и материальных ценностей</t>
  </si>
  <si>
    <t>Неправомерное использование бюджетных средств, в том числе нецелевое использование бюджетных средств (* в случае, если проверка в отчетном году не проводилась, применяется оценка показателя равная 1)</t>
  </si>
  <si>
    <t>Несоблюдение правил планирования закупок (* в случае, если проверка в отчетном году не проводилась, применяется оценка показателя равная 1)</t>
  </si>
  <si>
    <t xml:space="preserve">Итоговая оценка </t>
  </si>
  <si>
    <t>Рейтинг</t>
  </si>
  <si>
    <t>Расчет показателя</t>
  </si>
  <si>
    <t>Р1=КР*(1-G/B)</t>
  </si>
  <si>
    <t>оценка показателя Р1</t>
  </si>
  <si>
    <t>Р2=(Е-Еср)*100/Еср</t>
  </si>
  <si>
    <t>оценка показателя Р2</t>
  </si>
  <si>
    <t>P3=Е/Д*100</t>
  </si>
  <si>
    <t>оценка показателя Р3</t>
  </si>
  <si>
    <t>Р4=100*(Д.з. отч.п/Д.з. н.г.)</t>
  </si>
  <si>
    <t>оценка показателя Р4</t>
  </si>
  <si>
    <t>P5=Sv/E</t>
  </si>
  <si>
    <t>оценка показателя Р5</t>
  </si>
  <si>
    <t>Р6 наличие/отсутствие</t>
  </si>
  <si>
    <t>оценка показателя Р6</t>
  </si>
  <si>
    <t xml:space="preserve">      Р7= 100 T / (O + M),</t>
  </si>
  <si>
    <t>оценка показателя Р7</t>
  </si>
  <si>
    <t>P8 = Qz,</t>
  </si>
  <si>
    <t>оценка показателя Р8</t>
  </si>
  <si>
    <t>P9 = Qz,</t>
  </si>
  <si>
    <t>оценка показателя Р9</t>
  </si>
  <si>
    <t xml:space="preserve">единица измерения </t>
  </si>
  <si>
    <t>балл</t>
  </si>
  <si>
    <t>отсутствие</t>
  </si>
  <si>
    <t>НАИМЕНОВАНИЕ БЛОКА</t>
  </si>
  <si>
    <t>ВЕС ГРУППЫ В ОЦЕНКЕ</t>
  </si>
  <si>
    <t>Целевой показатель оценки качества по блоку (Е итог)</t>
  </si>
  <si>
    <t>Целевой показатель (балл)</t>
  </si>
  <si>
    <t>КСУ</t>
  </si>
  <si>
    <t>УСХ</t>
  </si>
  <si>
    <t>ЕДДС</t>
  </si>
  <si>
    <t>МАУ</t>
  </si>
  <si>
    <t>оценка качества по блоку (Е итог)</t>
  </si>
  <si>
    <t>ПОКАЗАТЕЛИ КАЧЕСТВА УПРАВЛЕНИЯ РАСХОДАМИ</t>
  </si>
  <si>
    <t>ПОКАЗАТЕЛИ КАЧЕСТВА ВЕДЕНИЯ УЧЕТА И СОСТАВЛЕНИЯ БЮДЖЕТНОЙ ОТЧЕТНОСТИ</t>
  </si>
  <si>
    <t>ПОКАЗАТЕЛИ КАЧЕСТВА УПРАВЛЕНИЯ АКТИВАМИ</t>
  </si>
  <si>
    <t>ПОКАЗАТЕЛИ КАЧЕСТВА ОРГАНИЗАЦИИ И ОСУЩЕСТВЛЕНИЯ ФИНАНСОВОГО КОНТРОЛЯ</t>
  </si>
  <si>
    <t>Неправомерное использование бюджетных средств, в том числе нецелевое использование бюджетных средств</t>
  </si>
  <si>
    <t>Несоблюдение правил планирования закупок</t>
  </si>
  <si>
    <t xml:space="preserve">СУММАРНАЯ ОЦЕНКА </t>
  </si>
  <si>
    <t>ИТОГОВАЯ ОЦЕНКА КАЧЕСТВА (Q)</t>
  </si>
  <si>
    <t>E Мах = 3,60 = (60*5/100)+(10*1/100)+(10*1/100)+(20*2/100)</t>
  </si>
  <si>
    <t>Контрольно-счетная Палата</t>
  </si>
  <si>
    <t>КСП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</si>
  <si>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главного распорядителя бюджетных средств либо его должностных лиц (Р5)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</si>
  <si>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главного распорядителя бюджетных средств либо его должностных лиц (Р14)</t>
  </si>
  <si>
    <t>3. ПОКАЗАТЕЛИ
КАЧЕСТВА ВЕДЕНИЯ УЧЕТА И СОСТАВЛЕНИЯ БЮДЖЕТНОЙ ОТЧЕТНОСТИ</t>
  </si>
  <si>
    <t>ГРБС Контрольно-счетная Палата</t>
  </si>
  <si>
    <t>ПОКАЗАТЕЛИ ДЛЯ ОЦЕНКИ КАЧЕСТВА ФИНАНСОВОГО МЕНЕДЖМЕНТА КОНТРОЛЬНО-СЧЕТНОЙ ПАЛАТЫ МР "МИРНИНСКИЙ РАЙОН" РС (Я) за 2024 ГОД</t>
  </si>
  <si>
    <t>хороший</t>
  </si>
  <si>
    <t>ОТЧЕТ О РЕЗУЛЬТАТАХ МОНИТОРИНГА КАЧЕСТВА ФИНАНСОВОГО МЕНЕДЖМЕНТА КОНТРОЛЬНО-СЧЕТНОЙ ПАЛАТЫ МР "МИРНИНСКИЙ РАЙОН" РС (Я)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</si>
</sst>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1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vertical="center"/>
    </xf>
    <xf numFmtId="0" fontId="5" fillId="0" borderId="1" xfId="0" applyFont="1" applyBorder="1"/>
    <xf numFmtId="0" fontId="6" fillId="0" borderId="0" xfId="0" applyFont="1"/>
    <xf numFmtId="0" fontId="5" fillId="0" borderId="0" xfId="0" applyFont="1"/>
    <xf numFmtId="2" fontId="5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2" fontId="6" fillId="2" borderId="1" xfId="0" applyNumberFormat="1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2" fontId="10" fillId="0" borderId="7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2" fontId="8" fillId="0" borderId="7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2" fontId="9" fillId="0" borderId="7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0" borderId="0" xfId="0" quotePrefix="1" applyFont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</xdr:row>
      <xdr:rowOff>0</xdr:rowOff>
    </xdr:from>
    <xdr:to>
      <xdr:col>13</xdr:col>
      <xdr:colOff>133350</xdr:colOff>
      <xdr:row>4</xdr:row>
      <xdr:rowOff>190500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2876550"/>
          <a:ext cx="13335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5"/>
  <sheetViews>
    <sheetView zoomScale="70" zoomScaleNormal="70" zoomScaleSheetLayoutView="100" workbookViewId="0">
      <selection activeCell="E5" sqref="D4:E5"/>
    </sheetView>
  </sheetViews>
  <sheetFormatPr defaultRowHeight="15" x14ac:dyDescent="0.25"/>
  <cols>
    <col min="1" max="1" width="34.140625" style="2" customWidth="1"/>
    <col min="2" max="2" width="12.7109375" style="1" customWidth="1"/>
    <col min="3" max="3" width="14.140625" style="1" customWidth="1"/>
    <col min="4" max="4" width="13.140625" style="1" customWidth="1"/>
    <col min="5" max="5" width="14.140625" style="1" customWidth="1"/>
    <col min="6" max="6" width="12.42578125" style="1" customWidth="1"/>
    <col min="7" max="7" width="14.140625" style="1" customWidth="1"/>
    <col min="8" max="8" width="11.42578125" style="1" customWidth="1"/>
    <col min="9" max="9" width="14.140625" style="1" customWidth="1"/>
    <col min="10" max="10" width="11.42578125" style="1" customWidth="1"/>
    <col min="11" max="11" width="11.5703125" style="1" customWidth="1"/>
    <col min="12" max="12" width="12.85546875" style="1" customWidth="1"/>
    <col min="13" max="13" width="15.140625" style="1" customWidth="1"/>
    <col min="14" max="14" width="12" style="1" customWidth="1"/>
    <col min="15" max="15" width="15.85546875" style="1" customWidth="1"/>
    <col min="16" max="16" width="12.7109375" style="1" customWidth="1"/>
    <col min="17" max="17" width="13.5703125" style="1" customWidth="1"/>
    <col min="18" max="18" width="12.140625" style="1" customWidth="1"/>
    <col min="19" max="19" width="12" style="1" customWidth="1"/>
    <col min="20" max="20" width="13.85546875" style="1" customWidth="1"/>
    <col min="21" max="21" width="14.28515625" style="1" customWidth="1"/>
    <col min="22" max="22" width="10.7109375" style="1" customWidth="1"/>
    <col min="23" max="16384" width="9.140625" style="1"/>
  </cols>
  <sheetData>
    <row r="1" spans="1:22" ht="35.25" customHeight="1" x14ac:dyDescent="0.25">
      <c r="A1" s="76" t="s">
        <v>60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</row>
    <row r="3" spans="1:22" s="38" customFormat="1" ht="90.75" customHeight="1" x14ac:dyDescent="0.25">
      <c r="A3" s="36"/>
      <c r="B3" s="68" t="s">
        <v>0</v>
      </c>
      <c r="C3" s="69"/>
      <c r="D3" s="69"/>
      <c r="E3" s="69"/>
      <c r="F3" s="69"/>
      <c r="G3" s="69"/>
      <c r="H3" s="69"/>
      <c r="I3" s="69"/>
      <c r="J3" s="69"/>
      <c r="K3" s="70"/>
      <c r="L3" s="71" t="s">
        <v>58</v>
      </c>
      <c r="M3" s="72"/>
      <c r="N3" s="73" t="s">
        <v>1</v>
      </c>
      <c r="O3" s="74"/>
      <c r="P3" s="73" t="s">
        <v>2</v>
      </c>
      <c r="Q3" s="75"/>
      <c r="R3" s="75"/>
      <c r="S3" s="74"/>
      <c r="T3" s="66" t="s">
        <v>3</v>
      </c>
      <c r="U3" s="67"/>
    </row>
    <row r="4" spans="1:22" s="39" customFormat="1" ht="184.5" customHeight="1" x14ac:dyDescent="0.25">
      <c r="A4" s="36"/>
      <c r="B4" s="80" t="s">
        <v>4</v>
      </c>
      <c r="C4" s="81"/>
      <c r="D4" s="80" t="s">
        <v>5</v>
      </c>
      <c r="E4" s="81"/>
      <c r="F4" s="80" t="s">
        <v>6</v>
      </c>
      <c r="G4" s="81"/>
      <c r="H4" s="80" t="s">
        <v>7</v>
      </c>
      <c r="I4" s="81"/>
      <c r="J4" s="79" t="s">
        <v>57</v>
      </c>
      <c r="K4" s="79"/>
      <c r="L4" s="79" t="s">
        <v>8</v>
      </c>
      <c r="M4" s="79"/>
      <c r="N4" s="77" t="s">
        <v>9</v>
      </c>
      <c r="O4" s="78"/>
      <c r="P4" s="79" t="s">
        <v>10</v>
      </c>
      <c r="Q4" s="79"/>
      <c r="R4" s="79" t="s">
        <v>11</v>
      </c>
      <c r="S4" s="79"/>
      <c r="T4" s="46" t="s">
        <v>12</v>
      </c>
      <c r="U4" s="46" t="s">
        <v>13</v>
      </c>
      <c r="V4" s="47"/>
    </row>
    <row r="5" spans="1:22" s="41" customFormat="1" ht="65.25" customHeight="1" x14ac:dyDescent="0.25">
      <c r="A5" s="40" t="s">
        <v>14</v>
      </c>
      <c r="B5" s="48" t="s">
        <v>15</v>
      </c>
      <c r="C5" s="48" t="s">
        <v>16</v>
      </c>
      <c r="D5" s="48" t="s">
        <v>17</v>
      </c>
      <c r="E5" s="48" t="s">
        <v>18</v>
      </c>
      <c r="F5" s="48" t="s">
        <v>19</v>
      </c>
      <c r="G5" s="48" t="s">
        <v>20</v>
      </c>
      <c r="H5" s="48" t="s">
        <v>21</v>
      </c>
      <c r="I5" s="48" t="s">
        <v>22</v>
      </c>
      <c r="J5" s="48" t="s">
        <v>23</v>
      </c>
      <c r="K5" s="48" t="s">
        <v>24</v>
      </c>
      <c r="L5" s="48" t="s">
        <v>25</v>
      </c>
      <c r="M5" s="48" t="s">
        <v>26</v>
      </c>
      <c r="N5" s="48" t="s">
        <v>27</v>
      </c>
      <c r="O5" s="48" t="s">
        <v>28</v>
      </c>
      <c r="P5" s="48" t="s">
        <v>29</v>
      </c>
      <c r="Q5" s="48" t="s">
        <v>30</v>
      </c>
      <c r="R5" s="48" t="s">
        <v>31</v>
      </c>
      <c r="S5" s="48" t="s">
        <v>32</v>
      </c>
      <c r="T5" s="49"/>
      <c r="U5" s="49"/>
      <c r="V5" s="47"/>
    </row>
    <row r="6" spans="1:22" s="38" customFormat="1" ht="18.75" x14ac:dyDescent="0.3">
      <c r="A6" s="36" t="s">
        <v>33</v>
      </c>
      <c r="B6" s="50"/>
      <c r="C6" s="50" t="s">
        <v>34</v>
      </c>
      <c r="D6" s="50"/>
      <c r="E6" s="50" t="s">
        <v>34</v>
      </c>
      <c r="F6" s="50"/>
      <c r="G6" s="50" t="s">
        <v>34</v>
      </c>
      <c r="H6" s="50"/>
      <c r="I6" s="50" t="s">
        <v>34</v>
      </c>
      <c r="J6" s="51"/>
      <c r="K6" s="51"/>
      <c r="L6" s="52"/>
      <c r="M6" s="52" t="s">
        <v>34</v>
      </c>
      <c r="N6" s="52"/>
      <c r="O6" s="52" t="s">
        <v>34</v>
      </c>
      <c r="P6" s="52"/>
      <c r="Q6" s="52" t="s">
        <v>34</v>
      </c>
      <c r="R6" s="52"/>
      <c r="S6" s="52" t="s">
        <v>34</v>
      </c>
      <c r="T6" s="52"/>
      <c r="U6" s="52"/>
      <c r="V6" s="53"/>
    </row>
    <row r="7" spans="1:22" s="43" customFormat="1" ht="26.25" customHeight="1" x14ac:dyDescent="0.25">
      <c r="A7" s="42" t="s">
        <v>59</v>
      </c>
      <c r="B7" s="54"/>
      <c r="C7" s="55"/>
      <c r="D7" s="54"/>
      <c r="E7" s="55"/>
      <c r="F7" s="54"/>
      <c r="G7" s="55"/>
      <c r="H7" s="54"/>
      <c r="I7" s="55"/>
      <c r="J7" s="56"/>
      <c r="K7" s="56"/>
      <c r="L7" s="56"/>
      <c r="M7" s="56"/>
      <c r="N7" s="56"/>
      <c r="O7" s="56"/>
      <c r="P7" s="56"/>
      <c r="Q7" s="56"/>
      <c r="R7" s="56"/>
      <c r="S7" s="56"/>
      <c r="T7" s="57"/>
      <c r="U7" s="56"/>
      <c r="V7" s="58"/>
    </row>
    <row r="8" spans="1:22" s="44" customFormat="1" ht="23.25" customHeight="1" x14ac:dyDescent="0.25">
      <c r="A8" s="36" t="s">
        <v>54</v>
      </c>
      <c r="B8" s="59">
        <v>10.952965634966526</v>
      </c>
      <c r="C8" s="60">
        <v>0.7</v>
      </c>
      <c r="D8" s="61">
        <v>30.075595792897396</v>
      </c>
      <c r="E8" s="60">
        <v>1</v>
      </c>
      <c r="F8" s="61">
        <v>62.560032076991391</v>
      </c>
      <c r="G8" s="62">
        <v>0</v>
      </c>
      <c r="H8" s="61">
        <v>0</v>
      </c>
      <c r="I8" s="62">
        <v>1</v>
      </c>
      <c r="J8" s="63">
        <v>0</v>
      </c>
      <c r="K8" s="63">
        <v>1</v>
      </c>
      <c r="L8" s="63" t="s">
        <v>35</v>
      </c>
      <c r="M8" s="63">
        <v>1</v>
      </c>
      <c r="N8" s="63">
        <v>0</v>
      </c>
      <c r="O8" s="63">
        <v>1</v>
      </c>
      <c r="P8" s="63">
        <v>0</v>
      </c>
      <c r="Q8" s="63">
        <v>1</v>
      </c>
      <c r="R8" s="63">
        <v>0</v>
      </c>
      <c r="S8" s="63">
        <v>1</v>
      </c>
      <c r="T8" s="64">
        <f>S8+Q8+O8+M8+K8+I8+G8+E8+C8</f>
        <v>7.7</v>
      </c>
      <c r="U8" s="64">
        <v>0.78</v>
      </c>
      <c r="V8" s="65" t="s">
        <v>61</v>
      </c>
    </row>
    <row r="9" spans="1:22" s="3" customFormat="1" ht="15.75" customHeight="1" x14ac:dyDescent="0.25">
      <c r="A9" s="2"/>
      <c r="V9" s="45"/>
    </row>
    <row r="10" spans="1:22" ht="15.75" x14ac:dyDescent="0.25">
      <c r="A10" s="31"/>
      <c r="B10" s="29"/>
      <c r="C10" s="29"/>
      <c r="D10" s="29"/>
      <c r="E10" s="29"/>
      <c r="F10" s="29"/>
    </row>
    <row r="11" spans="1:22" ht="15.75" x14ac:dyDescent="0.25">
      <c r="A11" s="31"/>
      <c r="B11" s="29"/>
      <c r="C11" s="29"/>
      <c r="D11" s="29"/>
      <c r="E11" s="29"/>
      <c r="F11" s="29"/>
    </row>
    <row r="12" spans="1:22" ht="15.75" x14ac:dyDescent="0.25">
      <c r="A12" s="31"/>
      <c r="B12" s="29"/>
      <c r="C12" s="29"/>
      <c r="D12" s="29"/>
      <c r="E12" s="29"/>
      <c r="F12" s="29"/>
    </row>
    <row r="13" spans="1:22" ht="15.75" x14ac:dyDescent="0.25">
      <c r="A13" s="31"/>
      <c r="B13" s="29"/>
      <c r="C13" s="29"/>
      <c r="D13" s="29"/>
      <c r="E13" s="29"/>
      <c r="F13" s="29"/>
    </row>
    <row r="14" spans="1:22" ht="15.75" x14ac:dyDescent="0.25">
      <c r="A14" s="31"/>
      <c r="B14" s="29"/>
      <c r="C14" s="29"/>
      <c r="D14" s="29"/>
      <c r="E14" s="29"/>
      <c r="F14" s="29"/>
    </row>
    <row r="15" spans="1:22" ht="15.75" x14ac:dyDescent="0.25">
      <c r="A15" s="32"/>
      <c r="B15" s="29"/>
      <c r="C15" s="29"/>
      <c r="D15" s="29"/>
      <c r="E15" s="29"/>
      <c r="F15" s="29"/>
    </row>
    <row r="16" spans="1:22" ht="15.75" x14ac:dyDescent="0.25">
      <c r="A16" s="31"/>
      <c r="B16" s="29"/>
      <c r="C16" s="29"/>
      <c r="D16" s="29"/>
      <c r="E16" s="29"/>
      <c r="F16" s="29"/>
    </row>
    <row r="17" spans="1:6" ht="15.75" x14ac:dyDescent="0.25">
      <c r="A17" s="31"/>
      <c r="B17" s="29"/>
      <c r="C17" s="29"/>
      <c r="D17" s="29"/>
      <c r="E17" s="29"/>
      <c r="F17" s="29"/>
    </row>
    <row r="18" spans="1:6" ht="15.75" x14ac:dyDescent="0.25">
      <c r="A18" s="31"/>
      <c r="B18" s="29"/>
      <c r="C18" s="29"/>
      <c r="D18" s="29"/>
      <c r="E18" s="29"/>
      <c r="F18" s="29"/>
    </row>
    <row r="19" spans="1:6" ht="15.75" x14ac:dyDescent="0.25">
      <c r="A19" s="31"/>
      <c r="B19" s="29"/>
      <c r="C19" s="29"/>
      <c r="D19" s="29"/>
      <c r="E19" s="29"/>
      <c r="F19" s="29"/>
    </row>
    <row r="20" spans="1:6" ht="15.75" x14ac:dyDescent="0.25">
      <c r="A20" s="31"/>
      <c r="B20" s="29"/>
      <c r="C20" s="29"/>
      <c r="D20" s="29"/>
      <c r="E20" s="29"/>
      <c r="F20" s="29"/>
    </row>
    <row r="21" spans="1:6" ht="15.75" x14ac:dyDescent="0.25">
      <c r="A21" s="31"/>
      <c r="B21" s="29"/>
      <c r="C21" s="29"/>
      <c r="D21" s="29"/>
      <c r="E21" s="29"/>
      <c r="F21" s="29"/>
    </row>
    <row r="22" spans="1:6" ht="15.75" x14ac:dyDescent="0.25">
      <c r="A22" s="31"/>
      <c r="B22" s="29"/>
      <c r="C22" s="29"/>
      <c r="D22" s="29"/>
      <c r="E22" s="29"/>
      <c r="F22" s="29"/>
    </row>
    <row r="23" spans="1:6" ht="15.75" x14ac:dyDescent="0.25">
      <c r="A23" s="31"/>
      <c r="B23" s="29"/>
      <c r="C23" s="29"/>
      <c r="D23" s="29"/>
      <c r="E23" s="29"/>
      <c r="F23" s="29"/>
    </row>
    <row r="24" spans="1:6" ht="15.75" x14ac:dyDescent="0.25">
      <c r="A24" s="31"/>
      <c r="B24" s="29"/>
      <c r="C24" s="29"/>
      <c r="D24" s="29"/>
      <c r="E24" s="29"/>
      <c r="F24" s="29"/>
    </row>
    <row r="25" spans="1:6" ht="15.75" x14ac:dyDescent="0.25">
      <c r="A25" s="31"/>
      <c r="B25" s="29"/>
      <c r="C25" s="29"/>
      <c r="D25" s="29"/>
      <c r="E25" s="29"/>
      <c r="F25" s="29"/>
    </row>
  </sheetData>
  <mergeCells count="15">
    <mergeCell ref="A1:U1"/>
    <mergeCell ref="N4:O4"/>
    <mergeCell ref="P4:Q4"/>
    <mergeCell ref="R4:S4"/>
    <mergeCell ref="B4:C4"/>
    <mergeCell ref="D4:E4"/>
    <mergeCell ref="F4:G4"/>
    <mergeCell ref="H4:I4"/>
    <mergeCell ref="J4:K4"/>
    <mergeCell ref="L4:M4"/>
    <mergeCell ref="T3:U3"/>
    <mergeCell ref="B3:K3"/>
    <mergeCell ref="L3:M3"/>
    <mergeCell ref="N3:O3"/>
    <mergeCell ref="P3:S3"/>
  </mergeCells>
  <pageMargins left="0.11811023622047245" right="0.11811023622047245" top="0.74803149606299213" bottom="0.74803149606299213" header="0.31496062992125984" footer="0.31496062992125984"/>
  <pageSetup paperSize="9" scale="4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view="pageBreakPreview" topLeftCell="A10" zoomScaleNormal="100" zoomScaleSheetLayoutView="100" workbookViewId="0">
      <selection activeCell="A6" sqref="A6:XFD7"/>
    </sheetView>
  </sheetViews>
  <sheetFormatPr defaultRowHeight="15" x14ac:dyDescent="0.25"/>
  <cols>
    <col min="1" max="1" width="56.140625" customWidth="1"/>
    <col min="2" max="2" width="15.28515625" customWidth="1"/>
    <col min="3" max="3" width="18.5703125" customWidth="1"/>
    <col min="4" max="4" width="21.5703125" bestFit="1" customWidth="1"/>
    <col min="5" max="6" width="12.85546875" customWidth="1"/>
    <col min="7" max="7" width="11.42578125" hidden="1" customWidth="1"/>
    <col min="8" max="8" width="0" hidden="1" customWidth="1"/>
    <col min="9" max="9" width="10.7109375" hidden="1" customWidth="1"/>
    <col min="10" max="14" width="0" hidden="1" customWidth="1"/>
  </cols>
  <sheetData>
    <row r="1" spans="1:14" ht="32.25" customHeight="1" x14ac:dyDescent="0.25">
      <c r="A1" s="84" t="s">
        <v>62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1:14" x14ac:dyDescent="0.25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33" customHeight="1" x14ac:dyDescent="0.25">
      <c r="A3" s="86" t="s">
        <v>36</v>
      </c>
      <c r="B3" s="88" t="s">
        <v>37</v>
      </c>
      <c r="C3" s="88" t="s">
        <v>38</v>
      </c>
      <c r="D3" s="88" t="s">
        <v>39</v>
      </c>
      <c r="E3" s="90" t="s">
        <v>55</v>
      </c>
      <c r="F3" s="90"/>
      <c r="G3" s="82" t="s">
        <v>40</v>
      </c>
      <c r="H3" s="83"/>
      <c r="I3" s="82" t="s">
        <v>41</v>
      </c>
      <c r="J3" s="83"/>
      <c r="K3" s="82" t="s">
        <v>42</v>
      </c>
      <c r="L3" s="83"/>
      <c r="M3" s="82" t="s">
        <v>43</v>
      </c>
      <c r="N3" s="83"/>
    </row>
    <row r="4" spans="1:14" ht="66" customHeight="1" x14ac:dyDescent="0.25">
      <c r="A4" s="87"/>
      <c r="B4" s="89"/>
      <c r="C4" s="89"/>
      <c r="D4" s="89"/>
      <c r="E4" s="4" t="s">
        <v>44</v>
      </c>
      <c r="F4" s="5" t="s">
        <v>34</v>
      </c>
      <c r="G4" s="4" t="s">
        <v>44</v>
      </c>
      <c r="H4" s="5" t="s">
        <v>34</v>
      </c>
      <c r="I4" s="4" t="s">
        <v>44</v>
      </c>
      <c r="J4" s="5" t="s">
        <v>34</v>
      </c>
      <c r="K4" s="4" t="s">
        <v>44</v>
      </c>
      <c r="L4" s="5" t="s">
        <v>34</v>
      </c>
      <c r="M4" s="4" t="s">
        <v>44</v>
      </c>
      <c r="N4" s="5" t="s">
        <v>34</v>
      </c>
    </row>
    <row r="5" spans="1:14" ht="42.75" customHeight="1" x14ac:dyDescent="0.25">
      <c r="A5" s="16" t="s">
        <v>45</v>
      </c>
      <c r="B5" s="6">
        <v>60</v>
      </c>
      <c r="C5" s="7">
        <f>B5*D5/100</f>
        <v>3</v>
      </c>
      <c r="D5" s="6">
        <v>5</v>
      </c>
      <c r="E5" s="6">
        <f>B5*F5/100</f>
        <v>2.2200000000000002</v>
      </c>
      <c r="F5" s="6">
        <f>SUM(F6:F10)</f>
        <v>3.7</v>
      </c>
      <c r="G5" s="7">
        <f>B5*H5/100</f>
        <v>1.62</v>
      </c>
      <c r="H5" s="6">
        <f>SUM(H6:H10)</f>
        <v>2.7</v>
      </c>
      <c r="I5" s="7">
        <f>B5*J5/100</f>
        <v>1.32</v>
      </c>
      <c r="J5" s="6">
        <f>SUM(J6:J10)</f>
        <v>2.2000000000000002</v>
      </c>
      <c r="K5" s="7">
        <f>L5*B5/100</f>
        <v>1.62</v>
      </c>
      <c r="L5" s="6">
        <f t="shared" ref="L5" si="0">SUM(L6:L10)</f>
        <v>2.7</v>
      </c>
      <c r="M5" s="7">
        <f>N5*B5/100</f>
        <v>2.2200000000000002</v>
      </c>
      <c r="N5" s="6">
        <f t="shared" ref="N5" si="1">SUM(N6:N10)</f>
        <v>3.7</v>
      </c>
    </row>
    <row r="6" spans="1:14" ht="19.5" customHeight="1" x14ac:dyDescent="0.25">
      <c r="A6" s="8" t="s">
        <v>4</v>
      </c>
      <c r="B6" s="9"/>
      <c r="C6" s="9"/>
      <c r="D6" s="9"/>
      <c r="E6" s="34"/>
      <c r="F6" s="10">
        <f>'Расчет показателей'!C8</f>
        <v>0.7</v>
      </c>
      <c r="G6" s="9"/>
      <c r="H6" s="10">
        <v>0.7</v>
      </c>
      <c r="I6" s="9"/>
      <c r="J6" s="11">
        <v>0.5</v>
      </c>
      <c r="K6" s="9"/>
      <c r="L6" s="11">
        <v>1</v>
      </c>
      <c r="M6" s="9"/>
      <c r="N6" s="11">
        <v>1</v>
      </c>
    </row>
    <row r="7" spans="1:14" ht="19.5" customHeight="1" x14ac:dyDescent="0.25">
      <c r="A7" s="8" t="s">
        <v>5</v>
      </c>
      <c r="B7" s="9"/>
      <c r="C7" s="9"/>
      <c r="D7" s="9"/>
      <c r="E7" s="34"/>
      <c r="F7" s="10">
        <f>'Расчет показателей'!E8</f>
        <v>1</v>
      </c>
      <c r="G7" s="9"/>
      <c r="H7" s="10">
        <v>1</v>
      </c>
      <c r="I7" s="9"/>
      <c r="J7" s="11">
        <v>0</v>
      </c>
      <c r="K7" s="9"/>
      <c r="L7" s="11">
        <v>0</v>
      </c>
      <c r="M7" s="9"/>
      <c r="N7" s="11">
        <v>0</v>
      </c>
    </row>
    <row r="8" spans="1:14" ht="39.75" customHeight="1" x14ac:dyDescent="0.25">
      <c r="A8" s="8" t="s">
        <v>6</v>
      </c>
      <c r="B8" s="9"/>
      <c r="C8" s="9"/>
      <c r="D8" s="9"/>
      <c r="E8" s="34"/>
      <c r="F8" s="10">
        <f>'Расчет показателей'!G8</f>
        <v>0</v>
      </c>
      <c r="G8" s="9"/>
      <c r="H8" s="10">
        <v>0</v>
      </c>
      <c r="I8" s="9"/>
      <c r="J8" s="11">
        <v>0.7</v>
      </c>
      <c r="K8" s="9"/>
      <c r="L8" s="11">
        <v>0.7</v>
      </c>
      <c r="M8" s="9"/>
      <c r="N8" s="11">
        <v>0.7</v>
      </c>
    </row>
    <row r="9" spans="1:14" ht="48.75" customHeight="1" x14ac:dyDescent="0.25">
      <c r="A9" s="8" t="s">
        <v>7</v>
      </c>
      <c r="B9" s="9"/>
      <c r="C9" s="9"/>
      <c r="D9" s="9"/>
      <c r="E9" s="34"/>
      <c r="F9" s="10">
        <f>'Расчет показателей'!I8</f>
        <v>1</v>
      </c>
      <c r="G9" s="9"/>
      <c r="H9" s="10">
        <v>0</v>
      </c>
      <c r="I9" s="9"/>
      <c r="J9" s="11">
        <v>0</v>
      </c>
      <c r="K9" s="9"/>
      <c r="L9" s="11">
        <v>0</v>
      </c>
      <c r="M9" s="9"/>
      <c r="N9" s="11">
        <v>1</v>
      </c>
    </row>
    <row r="10" spans="1:14" ht="83.25" customHeight="1" x14ac:dyDescent="0.25">
      <c r="A10" s="12" t="s">
        <v>56</v>
      </c>
      <c r="B10" s="13"/>
      <c r="C10" s="13"/>
      <c r="D10" s="13"/>
      <c r="E10" s="35"/>
      <c r="F10" s="5">
        <f>'Расчет показателей'!K8</f>
        <v>1</v>
      </c>
      <c r="G10" s="13"/>
      <c r="H10" s="14">
        <v>1</v>
      </c>
      <c r="I10" s="15"/>
      <c r="J10" s="14">
        <v>1</v>
      </c>
      <c r="K10" s="15"/>
      <c r="L10" s="14">
        <v>1</v>
      </c>
      <c r="M10" s="15"/>
      <c r="N10" s="14">
        <v>1</v>
      </c>
    </row>
    <row r="11" spans="1:14" ht="50.25" customHeight="1" x14ac:dyDescent="0.25">
      <c r="A11" s="16" t="s">
        <v>46</v>
      </c>
      <c r="B11" s="6">
        <v>10</v>
      </c>
      <c r="C11" s="6">
        <f>B11*D11/100</f>
        <v>0.1</v>
      </c>
      <c r="D11" s="6">
        <v>1</v>
      </c>
      <c r="E11" s="6">
        <f>B11*F11/100</f>
        <v>0.1</v>
      </c>
      <c r="F11" s="6">
        <f>F12</f>
        <v>1</v>
      </c>
      <c r="G11" s="6">
        <f>B11*H11/100</f>
        <v>0.1</v>
      </c>
      <c r="H11" s="6">
        <f>SUM(H12:H12)</f>
        <v>1</v>
      </c>
      <c r="I11" s="6">
        <f>B11*J11/100</f>
        <v>0.1</v>
      </c>
      <c r="J11" s="6">
        <f>SUM(J12:J12)</f>
        <v>1</v>
      </c>
      <c r="K11" s="6">
        <f>L11*B11/100</f>
        <v>0.1</v>
      </c>
      <c r="L11" s="6">
        <f t="shared" ref="L11" si="2">SUM(L12:L12)</f>
        <v>1</v>
      </c>
      <c r="M11" s="6">
        <f>N11*B11/100</f>
        <v>0.1</v>
      </c>
      <c r="N11" s="6">
        <f t="shared" ref="N11" si="3">SUM(N12:N12)</f>
        <v>1</v>
      </c>
    </row>
    <row r="12" spans="1:14" ht="30" customHeight="1" x14ac:dyDescent="0.25">
      <c r="A12" s="12" t="s">
        <v>8</v>
      </c>
      <c r="B12" s="13"/>
      <c r="C12" s="13"/>
      <c r="D12" s="13"/>
      <c r="E12" s="35"/>
      <c r="F12" s="35">
        <f>'Расчет показателей'!M8</f>
        <v>1</v>
      </c>
      <c r="G12" s="13"/>
      <c r="H12" s="18">
        <v>1</v>
      </c>
      <c r="I12" s="13"/>
      <c r="J12" s="19">
        <v>1</v>
      </c>
      <c r="K12" s="13"/>
      <c r="L12" s="19">
        <v>1</v>
      </c>
      <c r="M12" s="13"/>
      <c r="N12" s="19">
        <v>1</v>
      </c>
    </row>
    <row r="13" spans="1:14" ht="38.25" customHeight="1" x14ac:dyDescent="0.25">
      <c r="A13" s="16" t="s">
        <v>47</v>
      </c>
      <c r="B13" s="6">
        <v>10</v>
      </c>
      <c r="C13" s="6">
        <f>B13*D13/100</f>
        <v>0.1</v>
      </c>
      <c r="D13" s="6">
        <v>1</v>
      </c>
      <c r="E13" s="6">
        <f>B13*F13/100</f>
        <v>0.1</v>
      </c>
      <c r="F13" s="6">
        <f>F14</f>
        <v>1</v>
      </c>
      <c r="G13" s="6">
        <f>B13*H13/100</f>
        <v>0.1</v>
      </c>
      <c r="H13" s="6">
        <f>H14</f>
        <v>1</v>
      </c>
      <c r="I13" s="6">
        <f>B13*J13/100</f>
        <v>0</v>
      </c>
      <c r="J13" s="6">
        <f>J14</f>
        <v>0</v>
      </c>
      <c r="K13" s="6">
        <f>L13*B13/100</f>
        <v>0.1</v>
      </c>
      <c r="L13" s="6">
        <f t="shared" ref="L13" si="4">L14</f>
        <v>1</v>
      </c>
      <c r="M13" s="6">
        <f>N13*B13/100</f>
        <v>0.1</v>
      </c>
      <c r="N13" s="6">
        <f t="shared" ref="N13" si="5">N14</f>
        <v>1</v>
      </c>
    </row>
    <row r="14" spans="1:14" ht="31.5" x14ac:dyDescent="0.25">
      <c r="A14" s="12" t="s">
        <v>9</v>
      </c>
      <c r="B14" s="17"/>
      <c r="C14" s="17"/>
      <c r="D14" s="17"/>
      <c r="E14" s="37"/>
      <c r="F14" s="37">
        <f>'Расчет показателей'!O8</f>
        <v>1</v>
      </c>
      <c r="G14" s="17"/>
      <c r="H14" s="18">
        <v>1</v>
      </c>
      <c r="I14" s="17"/>
      <c r="J14" s="19">
        <v>0</v>
      </c>
      <c r="K14" s="17"/>
      <c r="L14" s="19">
        <v>1</v>
      </c>
      <c r="M14" s="17"/>
      <c r="N14" s="19">
        <v>1</v>
      </c>
    </row>
    <row r="15" spans="1:14" ht="51" customHeight="1" x14ac:dyDescent="0.25">
      <c r="A15" s="16" t="s">
        <v>48</v>
      </c>
      <c r="B15" s="20">
        <v>20</v>
      </c>
      <c r="C15" s="20">
        <f>B15*D15/100</f>
        <v>0.4</v>
      </c>
      <c r="D15" s="20">
        <v>2</v>
      </c>
      <c r="E15" s="20">
        <f>B15*F15/100</f>
        <v>0.4</v>
      </c>
      <c r="F15" s="20">
        <f>F16+F17</f>
        <v>2</v>
      </c>
      <c r="G15" s="20">
        <f>B15*H15/100</f>
        <v>0.4</v>
      </c>
      <c r="H15" s="6">
        <f>H16+H17</f>
        <v>2</v>
      </c>
      <c r="I15" s="20">
        <f>B15*J15/100</f>
        <v>0.4</v>
      </c>
      <c r="J15" s="6">
        <f>J16+J17</f>
        <v>2</v>
      </c>
      <c r="K15" s="20">
        <f>L15*B15/100</f>
        <v>0.4</v>
      </c>
      <c r="L15" s="6">
        <f t="shared" ref="L15" si="6">L16+L17</f>
        <v>2</v>
      </c>
      <c r="M15" s="20">
        <f>N15*B15/100</f>
        <v>0.2</v>
      </c>
      <c r="N15" s="6">
        <f t="shared" ref="N15" si="7">N16+N17</f>
        <v>1</v>
      </c>
    </row>
    <row r="16" spans="1:14" ht="39" customHeight="1" x14ac:dyDescent="0.25">
      <c r="A16" s="12" t="s">
        <v>49</v>
      </c>
      <c r="B16" s="86"/>
      <c r="C16" s="86"/>
      <c r="D16" s="86"/>
      <c r="E16" s="5"/>
      <c r="F16" s="5">
        <f>'Расчет показателей'!Q8</f>
        <v>1</v>
      </c>
      <c r="G16" s="21"/>
      <c r="H16" s="18">
        <v>1</v>
      </c>
      <c r="I16" s="21"/>
      <c r="J16" s="18">
        <v>1</v>
      </c>
      <c r="K16" s="21"/>
      <c r="L16" s="18">
        <v>1</v>
      </c>
      <c r="M16" s="21"/>
      <c r="N16" s="18">
        <v>0</v>
      </c>
    </row>
    <row r="17" spans="1:14" ht="27.75" customHeight="1" x14ac:dyDescent="0.25">
      <c r="A17" s="12" t="s">
        <v>50</v>
      </c>
      <c r="B17" s="91"/>
      <c r="C17" s="87"/>
      <c r="D17" s="87"/>
      <c r="E17" s="5"/>
      <c r="F17" s="5">
        <f>'Расчет показателей'!S8</f>
        <v>1</v>
      </c>
      <c r="G17" s="21"/>
      <c r="H17" s="18">
        <v>1</v>
      </c>
      <c r="I17" s="21"/>
      <c r="J17" s="18">
        <v>1</v>
      </c>
      <c r="K17" s="21"/>
      <c r="L17" s="18">
        <v>1</v>
      </c>
      <c r="M17" s="21"/>
      <c r="N17" s="18">
        <v>1</v>
      </c>
    </row>
    <row r="18" spans="1:14" ht="15.75" x14ac:dyDescent="0.25">
      <c r="A18" s="22" t="s">
        <v>51</v>
      </c>
      <c r="B18" s="23">
        <f t="shared" ref="B18:F18" si="8">B15+B13+B11+B5</f>
        <v>100</v>
      </c>
      <c r="C18" s="24">
        <f t="shared" si="8"/>
        <v>3.6</v>
      </c>
      <c r="D18" s="23">
        <f t="shared" si="8"/>
        <v>9</v>
      </c>
      <c r="E18" s="25">
        <f t="shared" si="8"/>
        <v>2.8200000000000003</v>
      </c>
      <c r="F18" s="25">
        <f t="shared" si="8"/>
        <v>7.7</v>
      </c>
      <c r="G18" s="25">
        <f t="shared" ref="G18:N18" si="9">G15+G13+G11+G5</f>
        <v>2.2200000000000002</v>
      </c>
      <c r="H18" s="25">
        <f>H15+H13+H11+H5</f>
        <v>6.7</v>
      </c>
      <c r="I18" s="25">
        <f t="shared" si="9"/>
        <v>1.82</v>
      </c>
      <c r="J18" s="25">
        <f t="shared" si="9"/>
        <v>5.2</v>
      </c>
      <c r="K18" s="25">
        <f t="shared" si="9"/>
        <v>2.2200000000000002</v>
      </c>
      <c r="L18" s="25">
        <f t="shared" si="9"/>
        <v>6.7</v>
      </c>
      <c r="M18" s="33">
        <f>M15+M13+M11+M5</f>
        <v>2.62</v>
      </c>
      <c r="N18" s="25">
        <f t="shared" si="9"/>
        <v>6.7</v>
      </c>
    </row>
    <row r="19" spans="1:14" ht="15.75" x14ac:dyDescent="0.25">
      <c r="A19" s="22" t="s">
        <v>52</v>
      </c>
      <c r="B19" s="26"/>
      <c r="C19" s="94">
        <f>C18/E19</f>
        <v>4.5957446808510634</v>
      </c>
      <c r="D19" s="94"/>
      <c r="E19" s="92">
        <f>E18/E22</f>
        <v>0.78333333333333344</v>
      </c>
      <c r="F19" s="93"/>
      <c r="G19" s="92" t="e">
        <f>G18/#REF!</f>
        <v>#REF!</v>
      </c>
      <c r="H19" s="93"/>
      <c r="I19" s="92" t="e">
        <f>I18/#REF!</f>
        <v>#REF!</v>
      </c>
      <c r="J19" s="93"/>
      <c r="K19" s="92" t="e">
        <f>K18/#REF!</f>
        <v>#REF!</v>
      </c>
      <c r="L19" s="93"/>
      <c r="M19" s="92" t="e">
        <f>M18/#REF!</f>
        <v>#REF!</v>
      </c>
      <c r="N19" s="93"/>
    </row>
    <row r="20" spans="1:14" ht="15.75" x14ac:dyDescent="0.2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</row>
    <row r="21" spans="1:14" x14ac:dyDescent="0.25">
      <c r="A21" s="2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75" x14ac:dyDescent="0.25">
      <c r="A22" s="28" t="s">
        <v>53</v>
      </c>
      <c r="B22" s="29"/>
      <c r="C22" s="29"/>
      <c r="D22" s="29"/>
      <c r="E22" s="29">
        <v>3.6</v>
      </c>
      <c r="F22" s="29"/>
      <c r="G22" s="1"/>
      <c r="H22" s="1"/>
      <c r="I22" s="1"/>
      <c r="J22" s="1"/>
      <c r="K22" s="1"/>
      <c r="L22" s="1"/>
      <c r="M22" s="1"/>
      <c r="N22" s="1"/>
    </row>
    <row r="23" spans="1:14" ht="15.75" x14ac:dyDescent="0.25">
      <c r="A23" s="29"/>
      <c r="B23" s="29"/>
      <c r="C23" s="30"/>
      <c r="D23" s="29"/>
      <c r="E23" s="29"/>
      <c r="F23" s="29"/>
      <c r="G23" s="1"/>
      <c r="H23" s="1"/>
      <c r="I23" s="1"/>
      <c r="J23" s="1"/>
      <c r="K23" s="1"/>
      <c r="L23" s="1"/>
      <c r="M23" s="1"/>
      <c r="N23" s="1"/>
    </row>
    <row r="24" spans="1:14" ht="15.75" x14ac:dyDescent="0.25">
      <c r="A24" s="31"/>
      <c r="B24" s="29"/>
      <c r="C24" s="29"/>
      <c r="D24" s="29"/>
      <c r="E24" s="29"/>
      <c r="F24" s="29"/>
      <c r="G24" s="1"/>
      <c r="H24" s="1"/>
      <c r="I24" s="1"/>
      <c r="J24" s="1"/>
      <c r="K24" s="1"/>
      <c r="L24" s="1"/>
      <c r="M24" s="1"/>
      <c r="N24" s="1"/>
    </row>
  </sheetData>
  <mergeCells count="19">
    <mergeCell ref="M19:N19"/>
    <mergeCell ref="C19:D19"/>
    <mergeCell ref="G19:H19"/>
    <mergeCell ref="I19:J19"/>
    <mergeCell ref="K19:L19"/>
    <mergeCell ref="E19:F19"/>
    <mergeCell ref="B16:B17"/>
    <mergeCell ref="C16:C17"/>
    <mergeCell ref="D16:D17"/>
    <mergeCell ref="G3:H3"/>
    <mergeCell ref="I3:J3"/>
    <mergeCell ref="K3:L3"/>
    <mergeCell ref="A1:N1"/>
    <mergeCell ref="M3:N3"/>
    <mergeCell ref="A3:A4"/>
    <mergeCell ref="B3:B4"/>
    <mergeCell ref="C3:C4"/>
    <mergeCell ref="D3:D4"/>
    <mergeCell ref="E3:F3"/>
  </mergeCells>
  <pageMargins left="0.51181102362204722" right="0.31496062992125984" top="0.59055118110236227" bottom="0.15748031496062992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показателей</vt:lpstr>
      <vt:lpstr>Отчет КСП</vt:lpstr>
      <vt:lpstr>'Отчет КСП'!Область_печати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2025-05-27T05:36:44Z</dcterms:modified>
</cp:coreProperties>
</file>