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065" windowHeight="10950"/>
  </bookViews>
  <sheets>
    <sheet name="Расчет показателей" sheetId="1" r:id="rId1"/>
    <sheet name="Отчет КИО" sheetId="2" r:id="rId2"/>
  </sheets>
  <definedNames>
    <definedName name="_xlnm.Print_Area" localSheetId="0">'Расчет показателей'!$A$1:$V$9</definedName>
  </definedNames>
  <calcPr calcId="162913"/>
</workbook>
</file>

<file path=xl/calcChain.xml><?xml version="1.0" encoding="utf-8"?>
<calcChain xmlns="http://schemas.openxmlformats.org/spreadsheetml/2006/main">
  <c r="T8" i="1" l="1"/>
  <c r="E17" i="2" l="1"/>
  <c r="E15" i="2"/>
  <c r="E13" i="2"/>
  <c r="F17" i="2"/>
  <c r="F15" i="2"/>
  <c r="F13" i="2"/>
  <c r="F7" i="2"/>
  <c r="E7" i="2" s="1"/>
  <c r="E20" i="2" l="1"/>
  <c r="E21" i="2" s="1"/>
  <c r="F20" i="2"/>
  <c r="E24" i="2" l="1"/>
  <c r="H12" i="2" l="1"/>
  <c r="H11" i="2"/>
  <c r="H10" i="2"/>
  <c r="H9" i="2"/>
  <c r="H8" i="2"/>
  <c r="H17" i="2" l="1"/>
  <c r="C7" i="2" l="1"/>
  <c r="D20" i="2"/>
  <c r="B20" i="2" l="1"/>
  <c r="G17" i="2"/>
  <c r="C17" i="2"/>
  <c r="H15" i="2"/>
  <c r="G15" i="2" s="1"/>
  <c r="C15" i="2"/>
  <c r="H13" i="2"/>
  <c r="G13" i="2" s="1"/>
  <c r="C13" i="2"/>
  <c r="H7" i="2"/>
  <c r="G7" i="2" s="1"/>
  <c r="T9" i="1"/>
  <c r="C20" i="2" l="1"/>
  <c r="C21" i="2" s="1"/>
  <c r="G20" i="2"/>
  <c r="G21" i="2" s="1"/>
  <c r="H20" i="2"/>
</calcChain>
</file>

<file path=xl/sharedStrings.xml><?xml version="1.0" encoding="utf-8"?>
<sst xmlns="http://schemas.openxmlformats.org/spreadsheetml/2006/main" count="79" uniqueCount="59">
  <si>
    <t>1. ПОКАЗАТЕЛТИ КАЧЕСТВА УПРАВЛЕНИЯ РАСХОДАМИ</t>
  </si>
  <si>
    <t>4. КАЧЕСТВО УПРАВЛЕНИЯ АКТИВАМИ</t>
  </si>
  <si>
    <t>5. ПОКАЗАТЕЛИ КАЧЕСТВА ОРГАНИЗАЦИИ И ОСУЩЕСТВЛЕНИЯ ФИНАНСОВОГО КОНТРОЛЯ</t>
  </si>
  <si>
    <t>6. РЕЗУЛЬТАТ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</si>
  <si>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</si>
  <si>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</si>
  <si>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</si>
  <si>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</si>
  <si>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</si>
  <si>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</si>
  <si>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</si>
  <si>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</si>
  <si>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</si>
  <si>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</si>
  <si>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</si>
  <si>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</si>
  <si>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</si>
  <si>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</si>
  <si>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</si>
  <si>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</si>
  <si>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</si>
  <si>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</si>
  <si>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</si>
  <si>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P5=Sv/E</t>
  </si>
  <si>
    <t>оценка показателя Р5</t>
  </si>
  <si>
    <t>оценка показателя Р6</t>
  </si>
  <si>
    <t>оценка показателя Р7</t>
  </si>
  <si>
    <t>P8 = Qz,</t>
  </si>
  <si>
    <t>оценка показателя Р8</t>
  </si>
  <si>
    <t>P9 = Qz,</t>
  </si>
  <si>
    <t>оценка показателя Р9</t>
  </si>
  <si>
    <t xml:space="preserve">единица измерения </t>
  </si>
  <si>
    <t>балл</t>
  </si>
  <si>
    <t>отсутствие</t>
  </si>
  <si>
    <t>НАИМЕНОВАНИЕ БЛОКА</t>
  </si>
  <si>
    <t>ВЕС ГРУППЫ В ОЦЕНКЕ</t>
  </si>
  <si>
    <t>Целевой показатель оценки качества по блоку (Е итог)</t>
  </si>
  <si>
    <t>Целевой показатель (балл)</t>
  </si>
  <si>
    <t>оценка качества по блоку (Е итог)</t>
  </si>
  <si>
    <t>ПОКАЗАТЕЛИ КАЧЕСТВА УПРАВЛЕНИЯ РАСХОДАМИ</t>
  </si>
  <si>
    <t>ПОКАЗАТЕЛИ КАЧЕСТВА ВЕДЕНИЯ УЧЕТА И СОСТАВЛЕНИЯ БЮДЖЕТНОЙ ОТЧЕТНОСТИ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</si>
  <si>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</si>
  <si>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</si>
  <si>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</si>
  <si>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</si>
  <si>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 xml:space="preserve">СУММАРНАЯ ОЦЕНКА </t>
  </si>
  <si>
    <t>ИТОГОВАЯ ОЦЕНКА КАЧЕСТВА (Q)</t>
  </si>
  <si>
    <t>E Мах = 3,60 = (60*5/100)+(10*1/100)+(10*1/100)+(20*2/100)</t>
  </si>
  <si>
    <t>ГРБС 2 МКУ  "Комитет имущественных отношений"</t>
  </si>
  <si>
    <t>МБУ "УЭСАЗ "Вилюй"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</si>
  <si>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(Р5)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</si>
  <si>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(Р14)</t>
  </si>
  <si>
    <t>3. ПОКАЗАТЕЛИ
КАЧЕСТВА ВЕДЕНИЯ УЧЕТА И СОСТАВЛЕНИЯ БЮДЖЕТНОЙ ОТЧЕТНОСТИ</t>
  </si>
  <si>
    <t>Р6 наличие/ отсутствие</t>
  </si>
  <si>
    <t>Р7= 100 T / (O + M),</t>
  </si>
  <si>
    <t>МКУ "КИО"</t>
  </si>
  <si>
    <t>ПОКАЗАТЕЛИ ДЛЯ ОЦЕНКИ КАЧЕСТВА ФИНАНСОВОГО МЕНЕДЖМЕНТА ПОДВЕДОМСТВЕННЫХ УЧРЕЖДЕНИЙ МКУ "КОМИТЕТ ИМУЩЕСТВЕННЫХ ОТНОШЕНИЙ" ЗА 2024 ГОД</t>
  </si>
  <si>
    <t>ОТЧЕТ О РЕЗУЛЬТАТАХ МОНИТОРИНГА КАЧЕСТВА ФИНАНСОВОГО МЕНЕДЖМЕНТА ПОДВЕДОМСТВЕННЫХ УЧРЕЖДЕНИЙ МКУ "КОМИТЕТ ИМУЩЕСТВЕННЫХ ОТНОШЕНИЙ" ЗА 2024 ГОД</t>
  </si>
  <si>
    <t>удовлетворительный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</si>
</sst>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vertical="center"/>
    </xf>
    <xf numFmtId="0" fontId="6" fillId="0" borderId="1" xfId="0" applyFont="1" applyBorder="1"/>
    <xf numFmtId="0" fontId="8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vertical="center"/>
    </xf>
    <xf numFmtId="2" fontId="0" fillId="0" borderId="0" xfId="0" applyNumberFormat="1"/>
    <xf numFmtId="0" fontId="10" fillId="0" borderId="0" xfId="0" applyFont="1"/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11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2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1" fillId="0" borderId="0" xfId="0" quotePrefix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view="pageBreakPreview" topLeftCell="D4" zoomScaleNormal="100" zoomScaleSheetLayoutView="100" workbookViewId="0">
      <selection activeCell="H4" sqref="H4:I4"/>
    </sheetView>
  </sheetViews>
  <sheetFormatPr defaultRowHeight="15" x14ac:dyDescent="0.25"/>
  <cols>
    <col min="1" max="1" width="32.140625" style="60" customWidth="1"/>
    <col min="2" max="2" width="11.140625" style="59" customWidth="1"/>
    <col min="3" max="3" width="11.28515625" style="59" customWidth="1"/>
    <col min="4" max="4" width="11" style="59" customWidth="1"/>
    <col min="5" max="5" width="12" style="59" customWidth="1"/>
    <col min="6" max="6" width="9.28515625" style="59" customWidth="1"/>
    <col min="7" max="7" width="12.42578125" style="59" customWidth="1"/>
    <col min="8" max="8" width="9.42578125" style="59" customWidth="1"/>
    <col min="9" max="9" width="12.42578125" style="59" customWidth="1"/>
    <col min="10" max="10" width="10.28515625" style="59" customWidth="1"/>
    <col min="11" max="11" width="11.85546875" style="59" customWidth="1"/>
    <col min="12" max="12" width="13.5703125" style="59" customWidth="1"/>
    <col min="13" max="13" width="12.28515625" style="59" customWidth="1"/>
    <col min="14" max="14" width="11" style="59" customWidth="1"/>
    <col min="15" max="15" width="13.28515625" style="59" customWidth="1"/>
    <col min="16" max="16" width="10.28515625" style="59" customWidth="1"/>
    <col min="17" max="17" width="13.5703125" style="59" customWidth="1"/>
    <col min="18" max="18" width="9.42578125" style="59" customWidth="1"/>
    <col min="19" max="19" width="12" style="59" customWidth="1"/>
    <col min="20" max="21" width="10.7109375" style="59" customWidth="1"/>
    <col min="22" max="22" width="22.85546875" style="59" customWidth="1"/>
    <col min="23" max="16384" width="9.140625" style="59"/>
  </cols>
  <sheetData>
    <row r="1" spans="1:22" ht="15" customHeight="1" x14ac:dyDescent="0.25">
      <c r="A1" s="61" t="s">
        <v>56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3" spans="1:22" s="38" customFormat="1" ht="90.75" customHeight="1" x14ac:dyDescent="0.25">
      <c r="A3" s="30"/>
      <c r="B3" s="70" t="s">
        <v>0</v>
      </c>
      <c r="C3" s="71"/>
      <c r="D3" s="71"/>
      <c r="E3" s="71"/>
      <c r="F3" s="71"/>
      <c r="G3" s="71"/>
      <c r="H3" s="71"/>
      <c r="I3" s="71"/>
      <c r="J3" s="71"/>
      <c r="K3" s="72"/>
      <c r="L3" s="73" t="s">
        <v>52</v>
      </c>
      <c r="M3" s="74"/>
      <c r="N3" s="75" t="s">
        <v>1</v>
      </c>
      <c r="O3" s="76"/>
      <c r="P3" s="75" t="s">
        <v>2</v>
      </c>
      <c r="Q3" s="77"/>
      <c r="R3" s="77"/>
      <c r="S3" s="76"/>
      <c r="T3" s="68" t="s">
        <v>3</v>
      </c>
      <c r="U3" s="69"/>
    </row>
    <row r="4" spans="1:22" s="32" customFormat="1" ht="165" customHeight="1" x14ac:dyDescent="0.25">
      <c r="A4" s="30"/>
      <c r="B4" s="66" t="s">
        <v>4</v>
      </c>
      <c r="C4" s="67"/>
      <c r="D4" s="66" t="s">
        <v>5</v>
      </c>
      <c r="E4" s="67"/>
      <c r="F4" s="66" t="s">
        <v>6</v>
      </c>
      <c r="G4" s="67"/>
      <c r="H4" s="66" t="s">
        <v>7</v>
      </c>
      <c r="I4" s="67"/>
      <c r="J4" s="65" t="s">
        <v>51</v>
      </c>
      <c r="K4" s="65"/>
      <c r="L4" s="65" t="s">
        <v>8</v>
      </c>
      <c r="M4" s="65"/>
      <c r="N4" s="63" t="s">
        <v>9</v>
      </c>
      <c r="O4" s="64"/>
      <c r="P4" s="65" t="s">
        <v>10</v>
      </c>
      <c r="Q4" s="65"/>
      <c r="R4" s="65" t="s">
        <v>11</v>
      </c>
      <c r="S4" s="65"/>
      <c r="T4" s="31" t="s">
        <v>12</v>
      </c>
      <c r="U4" s="31" t="s">
        <v>13</v>
      </c>
    </row>
    <row r="5" spans="1:22" s="36" customFormat="1" ht="65.25" customHeight="1" x14ac:dyDescent="0.25">
      <c r="A5" s="33" t="s">
        <v>14</v>
      </c>
      <c r="B5" s="34" t="s">
        <v>15</v>
      </c>
      <c r="C5" s="34" t="s">
        <v>16</v>
      </c>
      <c r="D5" s="34" t="s">
        <v>17</v>
      </c>
      <c r="E5" s="34" t="s">
        <v>18</v>
      </c>
      <c r="F5" s="34" t="s">
        <v>19</v>
      </c>
      <c r="G5" s="34" t="s">
        <v>20</v>
      </c>
      <c r="H5" s="34" t="s">
        <v>21</v>
      </c>
      <c r="I5" s="34" t="s">
        <v>22</v>
      </c>
      <c r="J5" s="34" t="s">
        <v>23</v>
      </c>
      <c r="K5" s="34" t="s">
        <v>24</v>
      </c>
      <c r="L5" s="34" t="s">
        <v>53</v>
      </c>
      <c r="M5" s="34" t="s">
        <v>25</v>
      </c>
      <c r="N5" s="42" t="s">
        <v>54</v>
      </c>
      <c r="O5" s="34" t="s">
        <v>26</v>
      </c>
      <c r="P5" s="34" t="s">
        <v>27</v>
      </c>
      <c r="Q5" s="34" t="s">
        <v>28</v>
      </c>
      <c r="R5" s="34" t="s">
        <v>29</v>
      </c>
      <c r="S5" s="34" t="s">
        <v>30</v>
      </c>
      <c r="T5" s="35"/>
      <c r="U5" s="35"/>
    </row>
    <row r="6" spans="1:22" s="38" customFormat="1" x14ac:dyDescent="0.25">
      <c r="A6" s="30" t="s">
        <v>31</v>
      </c>
      <c r="B6" s="37"/>
      <c r="C6" s="37" t="s">
        <v>32</v>
      </c>
      <c r="D6" s="37"/>
      <c r="E6" s="37" t="s">
        <v>32</v>
      </c>
      <c r="F6" s="37"/>
      <c r="G6" s="37" t="s">
        <v>32</v>
      </c>
      <c r="H6" s="37"/>
      <c r="I6" s="37" t="s">
        <v>32</v>
      </c>
      <c r="L6" s="39"/>
      <c r="M6" s="39" t="s">
        <v>32</v>
      </c>
      <c r="N6" s="39"/>
      <c r="O6" s="39" t="s">
        <v>32</v>
      </c>
      <c r="P6" s="39"/>
      <c r="Q6" s="39" t="s">
        <v>32</v>
      </c>
      <c r="R6" s="39"/>
      <c r="S6" s="39" t="s">
        <v>32</v>
      </c>
      <c r="T6" s="39"/>
      <c r="U6" s="39"/>
    </row>
    <row r="7" spans="1:22" s="40" customFormat="1" ht="36" customHeight="1" x14ac:dyDescent="0.25">
      <c r="A7" s="46" t="s">
        <v>48</v>
      </c>
      <c r="B7" s="47"/>
      <c r="C7" s="48"/>
      <c r="D7" s="47"/>
      <c r="E7" s="48"/>
      <c r="F7" s="47"/>
      <c r="G7" s="48"/>
      <c r="H7" s="47"/>
      <c r="I7" s="48"/>
      <c r="J7" s="49"/>
      <c r="K7" s="49"/>
      <c r="L7" s="49"/>
      <c r="M7" s="49"/>
      <c r="N7" s="49"/>
      <c r="O7" s="49"/>
      <c r="P7" s="49"/>
      <c r="Q7" s="49"/>
      <c r="R7" s="49"/>
      <c r="S7" s="49"/>
      <c r="T7" s="50"/>
      <c r="U7" s="49"/>
    </row>
    <row r="8" spans="1:22" s="41" customFormat="1" ht="36" customHeight="1" x14ac:dyDescent="0.25">
      <c r="A8" s="51" t="s">
        <v>55</v>
      </c>
      <c r="B8" s="52">
        <v>34.632601700580061</v>
      </c>
      <c r="C8" s="53">
        <v>0.3</v>
      </c>
      <c r="D8" s="52">
        <v>-3.7688815047992925</v>
      </c>
      <c r="E8" s="53">
        <v>1</v>
      </c>
      <c r="F8" s="52">
        <v>94.368871354279449</v>
      </c>
      <c r="G8" s="53">
        <v>0.7</v>
      </c>
      <c r="H8" s="52">
        <v>12.56</v>
      </c>
      <c r="I8" s="53">
        <v>1</v>
      </c>
      <c r="J8" s="56">
        <v>1</v>
      </c>
      <c r="K8" s="56">
        <v>0</v>
      </c>
      <c r="L8" s="54" t="s">
        <v>33</v>
      </c>
      <c r="M8" s="55">
        <v>1</v>
      </c>
      <c r="N8" s="56">
        <v>0</v>
      </c>
      <c r="O8" s="56">
        <v>1</v>
      </c>
      <c r="P8" s="56">
        <v>0</v>
      </c>
      <c r="Q8" s="56">
        <v>1</v>
      </c>
      <c r="R8" s="56">
        <v>0</v>
      </c>
      <c r="S8" s="56">
        <v>1</v>
      </c>
      <c r="T8" s="50">
        <f t="shared" ref="T8:T9" si="0">S8+Q8+O8+M8+K8+I8+G8+E8+C8</f>
        <v>7</v>
      </c>
      <c r="U8" s="49">
        <v>0.67</v>
      </c>
      <c r="V8" s="41" t="s">
        <v>58</v>
      </c>
    </row>
    <row r="9" spans="1:22" s="41" customFormat="1" ht="31.5" customHeight="1" x14ac:dyDescent="0.25">
      <c r="A9" s="51" t="s">
        <v>49</v>
      </c>
      <c r="B9" s="57">
        <v>10.77912350097229</v>
      </c>
      <c r="C9" s="58">
        <v>0.7</v>
      </c>
      <c r="D9" s="52">
        <v>103.92990387272371</v>
      </c>
      <c r="E9" s="58">
        <v>0</v>
      </c>
      <c r="F9" s="57">
        <v>94.406397110842875</v>
      </c>
      <c r="G9" s="58">
        <v>0.7</v>
      </c>
      <c r="H9" s="52">
        <v>209.63088223658511</v>
      </c>
      <c r="I9" s="53">
        <v>0</v>
      </c>
      <c r="J9" s="55">
        <v>0</v>
      </c>
      <c r="K9" s="55">
        <v>1</v>
      </c>
      <c r="L9" s="54" t="s">
        <v>33</v>
      </c>
      <c r="M9" s="55">
        <v>1</v>
      </c>
      <c r="N9" s="56">
        <v>0</v>
      </c>
      <c r="O9" s="56">
        <v>1</v>
      </c>
      <c r="P9" s="56">
        <v>0</v>
      </c>
      <c r="Q9" s="56">
        <v>1</v>
      </c>
      <c r="R9" s="56">
        <v>0</v>
      </c>
      <c r="S9" s="56">
        <v>1</v>
      </c>
      <c r="T9" s="50">
        <f t="shared" si="0"/>
        <v>6.4</v>
      </c>
      <c r="U9" s="50">
        <v>0.56999999999999995</v>
      </c>
      <c r="V9" s="41" t="s">
        <v>58</v>
      </c>
    </row>
    <row r="10" spans="1:22" s="90" customFormat="1" x14ac:dyDescent="0.25">
      <c r="A10" s="60"/>
    </row>
    <row r="11" spans="1:22" ht="15.75" x14ac:dyDescent="0.25">
      <c r="A11" s="91"/>
      <c r="B11" s="92"/>
      <c r="C11" s="92"/>
      <c r="D11" s="92"/>
      <c r="E11" s="92"/>
      <c r="F11" s="92"/>
    </row>
    <row r="12" spans="1:22" ht="15.75" x14ac:dyDescent="0.25">
      <c r="A12" s="91"/>
      <c r="B12" s="92"/>
      <c r="C12" s="92"/>
      <c r="D12" s="92"/>
      <c r="E12" s="92"/>
      <c r="F12" s="92"/>
    </row>
    <row r="13" spans="1:22" ht="15.75" x14ac:dyDescent="0.25">
      <c r="A13" s="91"/>
      <c r="B13" s="92"/>
      <c r="C13" s="92"/>
      <c r="D13" s="92"/>
      <c r="E13" s="92"/>
      <c r="F13" s="92"/>
    </row>
    <row r="14" spans="1:22" ht="15.75" x14ac:dyDescent="0.25">
      <c r="A14" s="91"/>
      <c r="B14" s="92"/>
      <c r="C14" s="92"/>
      <c r="D14" s="92"/>
      <c r="E14" s="92"/>
      <c r="F14" s="92"/>
    </row>
    <row r="15" spans="1:22" ht="15.75" x14ac:dyDescent="0.25">
      <c r="A15" s="91"/>
      <c r="B15" s="92"/>
      <c r="C15" s="92"/>
      <c r="D15" s="92"/>
      <c r="E15" s="92"/>
      <c r="F15" s="92"/>
    </row>
    <row r="16" spans="1:22" ht="15.75" x14ac:dyDescent="0.25">
      <c r="A16" s="93"/>
      <c r="B16" s="92"/>
      <c r="C16" s="92"/>
      <c r="D16" s="92"/>
      <c r="E16" s="92"/>
      <c r="F16" s="92"/>
    </row>
    <row r="17" spans="1:6" ht="15.75" x14ac:dyDescent="0.25">
      <c r="A17" s="91"/>
      <c r="B17" s="92"/>
      <c r="C17" s="92"/>
      <c r="D17" s="92"/>
      <c r="E17" s="92"/>
      <c r="F17" s="92"/>
    </row>
    <row r="18" spans="1:6" ht="15.75" x14ac:dyDescent="0.25">
      <c r="A18" s="91"/>
      <c r="B18" s="92"/>
      <c r="C18" s="92"/>
      <c r="D18" s="92"/>
      <c r="E18" s="92"/>
      <c r="F18" s="92"/>
    </row>
    <row r="19" spans="1:6" ht="15.75" x14ac:dyDescent="0.25">
      <c r="A19" s="91"/>
      <c r="B19" s="92"/>
      <c r="C19" s="92"/>
      <c r="D19" s="92"/>
      <c r="E19" s="92"/>
      <c r="F19" s="92"/>
    </row>
    <row r="20" spans="1:6" ht="15.75" x14ac:dyDescent="0.25">
      <c r="A20" s="91"/>
      <c r="B20" s="92"/>
      <c r="C20" s="92"/>
      <c r="D20" s="92"/>
      <c r="E20" s="92"/>
      <c r="F20" s="92"/>
    </row>
    <row r="21" spans="1:6" ht="15.75" x14ac:dyDescent="0.25">
      <c r="A21" s="91"/>
      <c r="B21" s="92"/>
      <c r="C21" s="92"/>
      <c r="D21" s="92"/>
      <c r="E21" s="92"/>
      <c r="F21" s="92"/>
    </row>
    <row r="22" spans="1:6" ht="15.75" x14ac:dyDescent="0.25">
      <c r="A22" s="91"/>
      <c r="B22" s="92"/>
      <c r="C22" s="92"/>
      <c r="D22" s="92"/>
      <c r="E22" s="92"/>
      <c r="F22" s="92"/>
    </row>
    <row r="23" spans="1:6" ht="15.75" x14ac:dyDescent="0.25">
      <c r="A23" s="91"/>
      <c r="B23" s="92"/>
      <c r="C23" s="92"/>
      <c r="D23" s="92"/>
      <c r="E23" s="92"/>
      <c r="F23" s="92"/>
    </row>
    <row r="24" spans="1:6" ht="15.75" x14ac:dyDescent="0.25">
      <c r="A24" s="91"/>
      <c r="B24" s="92"/>
      <c r="C24" s="92"/>
      <c r="D24" s="92"/>
      <c r="E24" s="92"/>
      <c r="F24" s="92"/>
    </row>
    <row r="25" spans="1:6" ht="15.75" x14ac:dyDescent="0.25">
      <c r="A25" s="91"/>
      <c r="B25" s="92"/>
      <c r="C25" s="92"/>
      <c r="D25" s="92"/>
      <c r="E25" s="92"/>
      <c r="F25" s="92"/>
    </row>
    <row r="26" spans="1:6" ht="15.75" x14ac:dyDescent="0.25">
      <c r="A26" s="91"/>
      <c r="B26" s="92"/>
      <c r="C26" s="92"/>
      <c r="D26" s="92"/>
      <c r="E26" s="92"/>
      <c r="F26" s="92"/>
    </row>
  </sheetData>
  <mergeCells count="15">
    <mergeCell ref="T3:U3"/>
    <mergeCell ref="B3:K3"/>
    <mergeCell ref="L3:M3"/>
    <mergeCell ref="N3:O3"/>
    <mergeCell ref="P3:S3"/>
    <mergeCell ref="A1:Q1"/>
    <mergeCell ref="N4:O4"/>
    <mergeCell ref="P4:Q4"/>
    <mergeCell ref="R4:S4"/>
    <mergeCell ref="B4:C4"/>
    <mergeCell ref="D4:E4"/>
    <mergeCell ref="F4:G4"/>
    <mergeCell ref="H4:I4"/>
    <mergeCell ref="J4:K4"/>
    <mergeCell ref="L4:M4"/>
  </mergeCells>
  <pageMargins left="0.11811023622047245" right="0.11811023622047245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opLeftCell="A10" zoomScale="85" zoomScaleNormal="85" workbookViewId="0">
      <selection activeCell="E21" sqref="E21:F21"/>
    </sheetView>
  </sheetViews>
  <sheetFormatPr defaultRowHeight="15" x14ac:dyDescent="0.25"/>
  <cols>
    <col min="1" max="1" width="56.140625" customWidth="1"/>
    <col min="2" max="2" width="12.42578125" customWidth="1"/>
    <col min="3" max="3" width="19.140625" customWidth="1"/>
    <col min="4" max="4" width="15.5703125" customWidth="1"/>
    <col min="5" max="5" width="16.85546875" customWidth="1"/>
    <col min="6" max="6" width="12.28515625" customWidth="1"/>
    <col min="7" max="7" width="14.85546875" customWidth="1"/>
    <col min="8" max="8" width="11.5703125" customWidth="1"/>
  </cols>
  <sheetData>
    <row r="1" spans="1:8" ht="18.75" x14ac:dyDescent="0.3">
      <c r="G1" s="29"/>
    </row>
    <row r="3" spans="1:8" ht="32.25" customHeight="1" x14ac:dyDescent="0.25">
      <c r="A3" s="86" t="s">
        <v>57</v>
      </c>
      <c r="B3" s="87"/>
      <c r="C3" s="87"/>
      <c r="D3" s="87"/>
      <c r="E3" s="87"/>
      <c r="F3" s="87"/>
      <c r="G3" s="87"/>
      <c r="H3" s="87"/>
    </row>
    <row r="4" spans="1:8" x14ac:dyDescent="0.25">
      <c r="A4" s="2"/>
      <c r="B4" s="1"/>
      <c r="C4" s="1"/>
      <c r="D4" s="1"/>
      <c r="E4" s="1"/>
      <c r="F4" s="1"/>
      <c r="G4" s="1"/>
      <c r="H4" s="1"/>
    </row>
    <row r="5" spans="1:8" ht="43.5" customHeight="1" x14ac:dyDescent="0.25">
      <c r="A5" s="81" t="s">
        <v>34</v>
      </c>
      <c r="B5" s="88" t="s">
        <v>35</v>
      </c>
      <c r="C5" s="88" t="s">
        <v>36</v>
      </c>
      <c r="D5" s="88" t="s">
        <v>37</v>
      </c>
      <c r="E5" s="84" t="s">
        <v>55</v>
      </c>
      <c r="F5" s="85"/>
      <c r="G5" s="84" t="s">
        <v>49</v>
      </c>
      <c r="H5" s="85"/>
    </row>
    <row r="6" spans="1:8" ht="63" customHeight="1" x14ac:dyDescent="0.25">
      <c r="A6" s="83"/>
      <c r="B6" s="89"/>
      <c r="C6" s="89"/>
      <c r="D6" s="89"/>
      <c r="E6" s="3" t="s">
        <v>38</v>
      </c>
      <c r="F6" s="4" t="s">
        <v>32</v>
      </c>
      <c r="G6" s="3" t="s">
        <v>38</v>
      </c>
      <c r="H6" s="4" t="s">
        <v>32</v>
      </c>
    </row>
    <row r="7" spans="1:8" ht="31.5" x14ac:dyDescent="0.25">
      <c r="A7" s="13" t="s">
        <v>39</v>
      </c>
      <c r="B7" s="5">
        <v>60</v>
      </c>
      <c r="C7" s="6">
        <f>B7*D7/100</f>
        <v>3</v>
      </c>
      <c r="D7" s="5">
        <v>5</v>
      </c>
      <c r="E7" s="6">
        <f>B7*F7/100</f>
        <v>1.8</v>
      </c>
      <c r="F7" s="5">
        <f>SUM(F8:F12)</f>
        <v>3</v>
      </c>
      <c r="G7" s="6">
        <f>B7*H7/100</f>
        <v>1.44</v>
      </c>
      <c r="H7" s="5">
        <f>SUM(H8:H12)</f>
        <v>2.4</v>
      </c>
    </row>
    <row r="8" spans="1:8" ht="18" customHeight="1" x14ac:dyDescent="0.25">
      <c r="A8" s="7" t="s">
        <v>4</v>
      </c>
      <c r="B8" s="8"/>
      <c r="C8" s="8"/>
      <c r="D8" s="8"/>
      <c r="E8" s="44"/>
      <c r="F8" s="9">
        <v>0.3</v>
      </c>
      <c r="G8" s="8"/>
      <c r="H8" s="9">
        <f>'Расчет показателей'!C9</f>
        <v>0.7</v>
      </c>
    </row>
    <row r="9" spans="1:8" ht="18" customHeight="1" x14ac:dyDescent="0.25">
      <c r="A9" s="7" t="s">
        <v>5</v>
      </c>
      <c r="B9" s="8"/>
      <c r="C9" s="8"/>
      <c r="D9" s="8"/>
      <c r="E9" s="44"/>
      <c r="F9" s="9">
        <v>1</v>
      </c>
      <c r="G9" s="8"/>
      <c r="H9" s="9">
        <f>'Расчет показателей'!E9</f>
        <v>0</v>
      </c>
    </row>
    <row r="10" spans="1:8" ht="30" customHeight="1" x14ac:dyDescent="0.25">
      <c r="A10" s="7" t="s">
        <v>6</v>
      </c>
      <c r="B10" s="8"/>
      <c r="C10" s="8"/>
      <c r="D10" s="8"/>
      <c r="E10" s="44"/>
      <c r="F10" s="9">
        <v>0.7</v>
      </c>
      <c r="G10" s="8"/>
      <c r="H10" s="9">
        <f>'Расчет показателей'!G9</f>
        <v>0.7</v>
      </c>
    </row>
    <row r="11" spans="1:8" ht="51.75" customHeight="1" x14ac:dyDescent="0.25">
      <c r="A11" s="7" t="s">
        <v>7</v>
      </c>
      <c r="B11" s="8"/>
      <c r="C11" s="8"/>
      <c r="D11" s="8"/>
      <c r="E11" s="44"/>
      <c r="F11" s="9">
        <v>1</v>
      </c>
      <c r="G11" s="8"/>
      <c r="H11" s="9">
        <f>'Расчет показателей'!I9</f>
        <v>0</v>
      </c>
    </row>
    <row r="12" spans="1:8" ht="80.25" customHeight="1" x14ac:dyDescent="0.25">
      <c r="A12" s="10" t="s">
        <v>50</v>
      </c>
      <c r="B12" s="11"/>
      <c r="C12" s="11"/>
      <c r="D12" s="11"/>
      <c r="E12" s="45"/>
      <c r="F12" s="12">
        <v>0</v>
      </c>
      <c r="G12" s="11"/>
      <c r="H12" s="12">
        <f>'Расчет показателей'!K9</f>
        <v>1</v>
      </c>
    </row>
    <row r="13" spans="1:8" ht="38.25" customHeight="1" x14ac:dyDescent="0.25">
      <c r="A13" s="13" t="s">
        <v>40</v>
      </c>
      <c r="B13" s="5">
        <v>10</v>
      </c>
      <c r="C13" s="5">
        <f>B13*D13/100</f>
        <v>0.1</v>
      </c>
      <c r="D13" s="5">
        <v>1</v>
      </c>
      <c r="E13" s="5">
        <f>B13*F13/100</f>
        <v>0.1</v>
      </c>
      <c r="F13" s="5">
        <f>SUM(F14:F14)</f>
        <v>1</v>
      </c>
      <c r="G13" s="5">
        <f>B13*H13/100</f>
        <v>0.1</v>
      </c>
      <c r="H13" s="5">
        <f>SUM(H14:H14)</f>
        <v>1</v>
      </c>
    </row>
    <row r="14" spans="1:8" ht="17.25" customHeight="1" x14ac:dyDescent="0.25">
      <c r="A14" s="10" t="s">
        <v>8</v>
      </c>
      <c r="B14" s="11"/>
      <c r="C14" s="11"/>
      <c r="D14" s="11"/>
      <c r="E14" s="45"/>
      <c r="F14" s="15">
        <v>1</v>
      </c>
      <c r="G14" s="11"/>
      <c r="H14" s="15">
        <v>1</v>
      </c>
    </row>
    <row r="15" spans="1:8" ht="31.5" x14ac:dyDescent="0.25">
      <c r="A15" s="13" t="s">
        <v>41</v>
      </c>
      <c r="B15" s="5">
        <v>10</v>
      </c>
      <c r="C15" s="5">
        <f>B15*D15/100</f>
        <v>0.1</v>
      </c>
      <c r="D15" s="5">
        <v>1</v>
      </c>
      <c r="E15" s="5">
        <f>B15*F15/100</f>
        <v>0.1</v>
      </c>
      <c r="F15" s="5">
        <f>F16</f>
        <v>1</v>
      </c>
      <c r="G15" s="5">
        <f>B15*H15/100</f>
        <v>0.1</v>
      </c>
      <c r="H15" s="5">
        <f>H16</f>
        <v>1</v>
      </c>
    </row>
    <row r="16" spans="1:8" ht="31.5" x14ac:dyDescent="0.25">
      <c r="A16" s="10" t="s">
        <v>9</v>
      </c>
      <c r="B16" s="14"/>
      <c r="C16" s="14"/>
      <c r="D16" s="14"/>
      <c r="E16" s="43"/>
      <c r="F16" s="15">
        <v>1</v>
      </c>
      <c r="G16" s="14"/>
      <c r="H16" s="15">
        <v>1</v>
      </c>
    </row>
    <row r="17" spans="1:8" ht="47.25" x14ac:dyDescent="0.25">
      <c r="A17" s="13" t="s">
        <v>42</v>
      </c>
      <c r="B17" s="16">
        <v>20</v>
      </c>
      <c r="C17" s="16">
        <f>B17*D17/100</f>
        <v>0.4</v>
      </c>
      <c r="D17" s="16">
        <v>2</v>
      </c>
      <c r="E17" s="16">
        <f>B17*F17/100</f>
        <v>0.4</v>
      </c>
      <c r="F17" s="5">
        <f>F18+F19</f>
        <v>2</v>
      </c>
      <c r="G17" s="16">
        <f>B17*H17/100</f>
        <v>0.4</v>
      </c>
      <c r="H17" s="5">
        <f>H18+H19</f>
        <v>2</v>
      </c>
    </row>
    <row r="18" spans="1:8" ht="30" customHeight="1" x14ac:dyDescent="0.25">
      <c r="A18" s="10" t="s">
        <v>43</v>
      </c>
      <c r="B18" s="81"/>
      <c r="C18" s="81"/>
      <c r="D18" s="81"/>
      <c r="E18" s="17"/>
      <c r="F18" s="15">
        <v>1</v>
      </c>
      <c r="G18" s="17"/>
      <c r="H18" s="15">
        <v>1</v>
      </c>
    </row>
    <row r="19" spans="1:8" ht="24.75" customHeight="1" x14ac:dyDescent="0.25">
      <c r="A19" s="10" t="s">
        <v>44</v>
      </c>
      <c r="B19" s="82"/>
      <c r="C19" s="83"/>
      <c r="D19" s="83"/>
      <c r="E19" s="17"/>
      <c r="F19" s="15">
        <v>1</v>
      </c>
      <c r="G19" s="17"/>
      <c r="H19" s="15">
        <v>1</v>
      </c>
    </row>
    <row r="20" spans="1:8" ht="15.75" x14ac:dyDescent="0.25">
      <c r="A20" s="18" t="s">
        <v>45</v>
      </c>
      <c r="B20" s="19">
        <f>B17+B15+B13+B7</f>
        <v>100</v>
      </c>
      <c r="C20" s="20">
        <f>C17+C15+C13+C7</f>
        <v>3.6</v>
      </c>
      <c r="D20" s="19">
        <f>D17+D15+D13+D7</f>
        <v>9</v>
      </c>
      <c r="E20" s="21">
        <f t="shared" ref="E20:F20" si="0">E17+E15+E13+E7</f>
        <v>2.4</v>
      </c>
      <c r="F20" s="21">
        <f t="shared" si="0"/>
        <v>7</v>
      </c>
      <c r="G20" s="21">
        <f t="shared" ref="G20:H20" si="1">G17+G15+G13+G7</f>
        <v>2.04</v>
      </c>
      <c r="H20" s="21">
        <f t="shared" si="1"/>
        <v>6.4</v>
      </c>
    </row>
    <row r="21" spans="1:8" ht="15.75" x14ac:dyDescent="0.25">
      <c r="A21" s="18" t="s">
        <v>46</v>
      </c>
      <c r="B21" s="22"/>
      <c r="C21" s="78">
        <f>C20/E24</f>
        <v>1</v>
      </c>
      <c r="D21" s="78"/>
      <c r="E21" s="79">
        <f>E20/E24</f>
        <v>0.66666666666666663</v>
      </c>
      <c r="F21" s="80"/>
      <c r="G21" s="79">
        <f>G20/E24</f>
        <v>0.56666666666666665</v>
      </c>
      <c r="H21" s="80"/>
    </row>
    <row r="22" spans="1:8" ht="15.75" x14ac:dyDescent="0.25">
      <c r="A22" s="23"/>
      <c r="B22" s="23"/>
      <c r="C22" s="23"/>
      <c r="D22" s="23"/>
      <c r="E22" s="23"/>
      <c r="F22" s="23"/>
      <c r="G22" s="23"/>
      <c r="H22" s="23"/>
    </row>
    <row r="23" spans="1:8" x14ac:dyDescent="0.25">
      <c r="A23" s="2"/>
      <c r="B23" s="1"/>
      <c r="C23" s="1"/>
      <c r="D23" s="1"/>
      <c r="E23" s="1"/>
      <c r="F23" s="1"/>
      <c r="G23" s="1"/>
      <c r="H23" s="1"/>
    </row>
    <row r="24" spans="1:8" ht="15.75" x14ac:dyDescent="0.25">
      <c r="A24" s="24" t="s">
        <v>47</v>
      </c>
      <c r="B24" s="25"/>
      <c r="C24" s="25"/>
      <c r="D24" s="25"/>
      <c r="E24" s="26">
        <f>(60*5/100)+(10*1/100)+(10*1/100)+(20*2/100)</f>
        <v>3.6</v>
      </c>
      <c r="F24" s="25"/>
      <c r="G24" s="1"/>
      <c r="H24" s="1"/>
    </row>
    <row r="25" spans="1:8" ht="15.75" x14ac:dyDescent="0.25">
      <c r="A25" s="25"/>
      <c r="B25" s="25"/>
      <c r="C25" s="26"/>
      <c r="D25" s="25"/>
      <c r="E25" s="1"/>
      <c r="F25" s="25"/>
      <c r="G25" s="1"/>
      <c r="H25" s="1"/>
    </row>
    <row r="26" spans="1:8" ht="15.75" x14ac:dyDescent="0.25">
      <c r="A26" s="27"/>
      <c r="B26" s="25"/>
      <c r="C26" s="25"/>
      <c r="D26" s="25"/>
      <c r="E26" s="25"/>
      <c r="F26" s="25"/>
      <c r="G26" s="1"/>
      <c r="H26" s="1"/>
    </row>
    <row r="28" spans="1:8" x14ac:dyDescent="0.25">
      <c r="D28" s="28"/>
    </row>
  </sheetData>
  <mergeCells count="13">
    <mergeCell ref="G5:H5"/>
    <mergeCell ref="A3:H3"/>
    <mergeCell ref="A5:A6"/>
    <mergeCell ref="B5:B6"/>
    <mergeCell ref="C5:C6"/>
    <mergeCell ref="D5:D6"/>
    <mergeCell ref="E5:F5"/>
    <mergeCell ref="C21:D21"/>
    <mergeCell ref="E21:F21"/>
    <mergeCell ref="G21:H21"/>
    <mergeCell ref="B18:B19"/>
    <mergeCell ref="C18:C19"/>
    <mergeCell ref="D18:D19"/>
  </mergeCells>
  <pageMargins left="0.70866141732283472" right="0.31496062992125984" top="0.55118110236220474" bottom="0.15748031496062992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показателей</vt:lpstr>
      <vt:lpstr>Отчет КИО</vt:lpstr>
      <vt:lpstr>'Расчет показателей'!Область_печати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2025-05-29T09:00:30Z</dcterms:modified>
</cp:coreProperties>
</file>