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F8" i="1"/>
  <c r="F45"/>
  <c r="F26"/>
  <c r="F25" s="1"/>
  <c r="F42"/>
  <c r="F68"/>
  <c r="F67" s="1"/>
  <c r="F66" s="1"/>
  <c r="F64"/>
  <c r="F63" s="1"/>
  <c r="F62" s="1"/>
  <c r="F60"/>
  <c r="F59" s="1"/>
  <c r="F56"/>
  <c r="F55" s="1"/>
  <c r="F57"/>
  <c r="F53"/>
  <c r="F52" s="1"/>
  <c r="F51" s="1"/>
  <c r="F49"/>
  <c r="F36"/>
  <c r="F33" s="1"/>
  <c r="F32" s="1"/>
  <c r="F31" s="1"/>
  <c r="F20"/>
  <c r="F22"/>
  <c r="F15"/>
  <c r="F14" s="1"/>
  <c r="F11"/>
  <c r="F9"/>
  <c r="F39"/>
  <c r="F38" s="1"/>
  <c r="F40"/>
  <c r="F44" l="1"/>
  <c r="J10" s="1"/>
  <c r="F7"/>
  <c r="F6" s="1"/>
  <c r="F19"/>
  <c r="F5" l="1"/>
  <c r="J9"/>
</calcChain>
</file>

<file path=xl/sharedStrings.xml><?xml version="1.0" encoding="utf-8"?>
<sst xmlns="http://schemas.openxmlformats.org/spreadsheetml/2006/main" count="325" uniqueCount="117">
  <si>
    <t/>
  </si>
  <si>
    <t>Рубли</t>
  </si>
  <si>
    <t>Наименование</t>
  </si>
  <si>
    <t>ВЕД</t>
  </si>
  <si>
    <t>ПРЗ</t>
  </si>
  <si>
    <t>ЦСР</t>
  </si>
  <si>
    <t>ВР</t>
  </si>
  <si>
    <t>Сумма на 2019 год</t>
  </si>
  <si>
    <t>ВСЕГО</t>
  </si>
  <si>
    <t>администрация МО "Поселок Алмазный" Мирнинского ра</t>
  </si>
  <si>
    <t>806</t>
  </si>
  <si>
    <t>0000</t>
  </si>
  <si>
    <t>0000000000</t>
  </si>
  <si>
    <t>000</t>
  </si>
  <si>
    <t>Общегос. вопросы</t>
  </si>
  <si>
    <t>0100</t>
  </si>
  <si>
    <t>Функц-ние высш.должн.лица субъекта РФ и м/о</t>
  </si>
  <si>
    <t>Руководство и управление в сфере установленных функций органов местного самоуправления</t>
  </si>
  <si>
    <t>99 1 00 00000</t>
  </si>
  <si>
    <t>Расходы на выплаты персоналу</t>
  </si>
  <si>
    <t>0102</t>
  </si>
  <si>
    <t>99 1 00 11600</t>
  </si>
  <si>
    <t>100</t>
  </si>
  <si>
    <t>Функц-ние законодат.и представ.органов гос.власти</t>
  </si>
  <si>
    <t>Закупка товаров, работ и услуг для гос.нужд</t>
  </si>
  <si>
    <t>0103</t>
  </si>
  <si>
    <t>99 1 00 11410</t>
  </si>
  <si>
    <t>200</t>
  </si>
  <si>
    <t>Функц-ние Прав-ва РФ, высш.исп.органов гос.власти</t>
  </si>
  <si>
    <t>0104</t>
  </si>
  <si>
    <t>Иные бюджетные ассигнования</t>
  </si>
  <si>
    <t>800</t>
  </si>
  <si>
    <t>Другие общегосударственные вопросы</t>
  </si>
  <si>
    <t>0113</t>
  </si>
  <si>
    <t>Прочие непрограммные расходы</t>
  </si>
  <si>
    <t>99 5 00 00000</t>
  </si>
  <si>
    <t>99 5 00 91002</t>
  </si>
  <si>
    <t>0300</t>
  </si>
  <si>
    <t>Защита населения и территории от ЧС</t>
  </si>
  <si>
    <t>Обеспечение пожарной безопасности, защита населения, территорий от чрезвычайных ситуаций, и гражданская оборона в Республике Саха (Якутия)</t>
  </si>
  <si>
    <t>0309</t>
  </si>
  <si>
    <t>22 2 00 10050</t>
  </si>
  <si>
    <t>99 5 00 91003</t>
  </si>
  <si>
    <t>0400</t>
  </si>
  <si>
    <t>Другие вопросы в области национальной экономики</t>
  </si>
  <si>
    <t>0412</t>
  </si>
  <si>
    <t>0500</t>
  </si>
  <si>
    <t>Благоустройство</t>
  </si>
  <si>
    <t>0503</t>
  </si>
  <si>
    <t>23 2 00 10010</t>
  </si>
  <si>
    <t>99 5 00 91009</t>
  </si>
  <si>
    <t>0800</t>
  </si>
  <si>
    <t>Другие вопросы в области культуры, кинематографии</t>
  </si>
  <si>
    <t>Обеспечение прав граждан на участие в культурной жизни</t>
  </si>
  <si>
    <t>10 2 00 00000</t>
  </si>
  <si>
    <t>0804</t>
  </si>
  <si>
    <t>10 2 00 10002</t>
  </si>
  <si>
    <t>Социальная политика</t>
  </si>
  <si>
    <t>1000</t>
  </si>
  <si>
    <t>Пенсионное обеспечение</t>
  </si>
  <si>
    <t>Социальное обеспечение и иные выплаты населению</t>
  </si>
  <si>
    <t>1001</t>
  </si>
  <si>
    <t>99 5 00 91019</t>
  </si>
  <si>
    <t>300</t>
  </si>
  <si>
    <t>Социальное обеспечение населения</t>
  </si>
  <si>
    <t>Меры социальной поддержки отдельных категорий граждан</t>
  </si>
  <si>
    <t>15 3 00 00000</t>
  </si>
  <si>
    <t>1003</t>
  </si>
  <si>
    <t>15 3 00 71020</t>
  </si>
  <si>
    <t>Физическая культура и спорт</t>
  </si>
  <si>
    <t>1100</t>
  </si>
  <si>
    <t>Другие вопросы в области физ.культуры и спорта</t>
  </si>
  <si>
    <t>Развитие массового спорта</t>
  </si>
  <si>
    <t>14 2 00 00000</t>
  </si>
  <si>
    <t>1105</t>
  </si>
  <si>
    <t>14 2 00 10010</t>
  </si>
  <si>
    <t>Межбюд. транс. общего характ. бюдж. суб.РФ и муниц</t>
  </si>
  <si>
    <t>1400</t>
  </si>
  <si>
    <t>Прочие межбюджетные трансферты общего характера</t>
  </si>
  <si>
    <t>Межбюджетные трансферты</t>
  </si>
  <si>
    <t>99 6 00 00000</t>
  </si>
  <si>
    <t>1403</t>
  </si>
  <si>
    <t>99 6 00 88510</t>
  </si>
  <si>
    <t>500</t>
  </si>
  <si>
    <t xml:space="preserve">Распределение бюджетных ассигнований бюджета МО "Поселок Алмазный" по разделам, подразделам, целевым статьям и видам 
расходов в ведомственной структуре расходов на 2019 год"     
</t>
  </si>
  <si>
    <t>НАЦИОНАЛЬНАЯ ОБОРОНА</t>
  </si>
  <si>
    <t>Субвенция ВУС</t>
  </si>
  <si>
    <t>Фонд оплаты труда государственных (муниципальных) органов</t>
  </si>
  <si>
    <t>18-365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</si>
  <si>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</si>
  <si>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Приобретение основных средств</t>
  </si>
  <si>
    <t>0203</t>
  </si>
  <si>
    <t>0304</t>
  </si>
  <si>
    <t>9950051180</t>
  </si>
  <si>
    <t>Нац безопасность</t>
  </si>
  <si>
    <t>Субвенция ЗАГС</t>
  </si>
  <si>
    <t>9950059300</t>
  </si>
  <si>
    <t>0200</t>
  </si>
  <si>
    <t>МП " Совершенствование гражданской обороны,защиты населения и территорий МО "Поселок Алмазный" Мирнинского района РС(Я) от чрезвычайных ситуаций мирного и военного времени на 2017-2019 годы"</t>
  </si>
  <si>
    <t>МП " Формирование комфортной городской  среды МО "Поселок Алмазный"</t>
  </si>
  <si>
    <t>23 2 00 10090</t>
  </si>
  <si>
    <t>Закупка товаров, работ и услуг для обеспечения государственных (муниципальных) нужд</t>
  </si>
  <si>
    <t>18 5 00 10010</t>
  </si>
  <si>
    <t>Дорожное хозяйство</t>
  </si>
  <si>
    <t>Развитие транспортного комплекса Республики Саха (Якутия) на 2012-2019 годы</t>
  </si>
  <si>
    <t>00 0 00 00000</t>
  </si>
  <si>
    <t>99 5 00 91008</t>
  </si>
  <si>
    <t>0409</t>
  </si>
  <si>
    <t>Дорожное хозяйство(дорожные фонды)</t>
  </si>
  <si>
    <t>Дорожный фонд.</t>
  </si>
  <si>
    <t>Национальная  экономика</t>
  </si>
  <si>
    <t>Жилищно-коммунальное хозяйство</t>
  </si>
  <si>
    <t>Культура  кинематография</t>
  </si>
  <si>
    <t>Расходы на проезд.командировака</t>
  </si>
  <si>
    <t>МБТ,На приобретение жилых помещений</t>
  </si>
  <si>
    <t>0501</t>
  </si>
  <si>
    <r>
      <t>Приложение №8
к решению сессии Алмазнинского поселкового Совета
№</t>
    </r>
    <r>
      <rPr>
        <u/>
        <sz val="10"/>
        <color rgb="FF000000"/>
        <rFont val="Times New Roman"/>
        <family val="1"/>
        <charset val="204"/>
      </rPr>
      <t xml:space="preserve">_V111 -I </t>
    </r>
    <r>
      <rPr>
        <sz val="10"/>
        <color rgb="FF000000"/>
        <rFont val="Times New Roman"/>
        <family val="2"/>
      </rPr>
      <t xml:space="preserve"> от «_</t>
    </r>
    <r>
      <rPr>
        <u/>
        <sz val="10"/>
        <color rgb="FF000000"/>
        <rFont val="Times New Roman"/>
        <family val="1"/>
        <charset val="204"/>
      </rPr>
      <t>26_</t>
    </r>
    <r>
      <rPr>
        <sz val="10"/>
        <color rgb="FF000000"/>
        <rFont val="Times New Roman"/>
        <family val="2"/>
      </rPr>
      <t>» __</t>
    </r>
    <r>
      <rPr>
        <u/>
        <sz val="10"/>
        <color rgb="FF000000"/>
        <rFont val="Times New Roman"/>
        <family val="1"/>
        <charset val="204"/>
      </rPr>
      <t>декабря</t>
    </r>
    <r>
      <rPr>
        <sz val="10"/>
        <color rgb="FF000000"/>
        <rFont val="Times New Roman"/>
        <family val="2"/>
      </rPr>
      <t>___ 2018  года</t>
    </r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</si>
</sst>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9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53.83203125" customWidth="1"/>
    <col min="2" max="2" width="8.83203125" customWidth="1"/>
    <col min="3" max="3" width="9" customWidth="1"/>
    <col min="4" max="4" width="15" customWidth="1"/>
    <col min="5" max="5" width="9.1640625" customWidth="1"/>
    <col min="6" max="6" width="17.83203125" customWidth="1"/>
    <col min="9" max="9" width="5.1640625" customWidth="1"/>
    <col min="10" max="10" width="16.6640625" customWidth="1"/>
  </cols>
  <sheetData>
    <row r="1" spans="1:10" ht="63.4" customHeight="1">
      <c r="A1" s="22" t="s">
        <v>116</v>
      </c>
      <c r="B1" s="23"/>
      <c r="C1" s="23"/>
      <c r="D1" s="23"/>
      <c r="E1" s="23"/>
      <c r="F1" s="23"/>
    </row>
    <row r="2" spans="1:10" ht="46.9" customHeight="1">
      <c r="A2" s="24" t="s">
        <v>84</v>
      </c>
      <c r="B2" s="24"/>
      <c r="C2" s="24"/>
      <c r="D2" s="24"/>
      <c r="E2" s="24"/>
      <c r="F2" s="24"/>
    </row>
    <row r="3" spans="1:10" ht="15.75" customHeight="1">
      <c r="A3" s="23" t="s">
        <v>1</v>
      </c>
      <c r="B3" s="23"/>
      <c r="C3" s="23"/>
      <c r="D3" s="23"/>
      <c r="E3" s="23"/>
      <c r="F3" s="23"/>
    </row>
    <row r="4" spans="1:10" ht="75" customHeight="1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</row>
    <row r="5" spans="1:10" ht="15.2" customHeight="1">
      <c r="A5" s="2" t="s">
        <v>8</v>
      </c>
      <c r="B5" s="1" t="s">
        <v>0</v>
      </c>
      <c r="C5" s="1" t="s">
        <v>0</v>
      </c>
      <c r="D5" s="1" t="s">
        <v>0</v>
      </c>
      <c r="E5" s="1" t="s">
        <v>0</v>
      </c>
      <c r="F5" s="3">
        <f>F6</f>
        <v>45434317.25</v>
      </c>
    </row>
    <row r="6" spans="1:10" ht="28.9" customHeight="1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6">
        <f>F7+F25+F31+F38+F44+F51+F56+F59+F64+F66</f>
        <v>45434317.25</v>
      </c>
    </row>
    <row r="7" spans="1:10" ht="14.45" customHeight="1">
      <c r="A7" s="4" t="s">
        <v>14</v>
      </c>
      <c r="B7" s="5" t="s">
        <v>10</v>
      </c>
      <c r="C7" s="5" t="s">
        <v>15</v>
      </c>
      <c r="D7" s="5" t="s">
        <v>12</v>
      </c>
      <c r="E7" s="5" t="s">
        <v>13</v>
      </c>
      <c r="F7" s="6">
        <f>F8+F11+F14+F19</f>
        <v>34819361.539999999</v>
      </c>
      <c r="J7" s="6">
        <v>15859289.640000001</v>
      </c>
    </row>
    <row r="8" spans="1:10" ht="14.45" customHeight="1">
      <c r="A8" s="4" t="s">
        <v>16</v>
      </c>
      <c r="B8" s="5" t="s">
        <v>10</v>
      </c>
      <c r="C8" s="5" t="s">
        <v>15</v>
      </c>
      <c r="D8" s="5" t="s">
        <v>12</v>
      </c>
      <c r="E8" s="5" t="s">
        <v>13</v>
      </c>
      <c r="F8" s="6">
        <f>F9</f>
        <v>1644046.73</v>
      </c>
    </row>
    <row r="9" spans="1:10" ht="28.9" customHeight="1">
      <c r="A9" s="4" t="s">
        <v>17</v>
      </c>
      <c r="B9" s="5" t="s">
        <v>10</v>
      </c>
      <c r="C9" s="5" t="s">
        <v>15</v>
      </c>
      <c r="D9" s="5" t="s">
        <v>18</v>
      </c>
      <c r="E9" s="5" t="s">
        <v>13</v>
      </c>
      <c r="F9" s="6">
        <f>F10</f>
        <v>1644046.73</v>
      </c>
      <c r="J9" s="10">
        <f>19859194.59-F6</f>
        <v>-25575122.66</v>
      </c>
    </row>
    <row r="10" spans="1:10" ht="14.45" customHeight="1">
      <c r="A10" s="7" t="s">
        <v>19</v>
      </c>
      <c r="B10" s="8" t="s">
        <v>10</v>
      </c>
      <c r="C10" s="8" t="s">
        <v>20</v>
      </c>
      <c r="D10" s="8" t="s">
        <v>21</v>
      </c>
      <c r="E10" s="8" t="s">
        <v>22</v>
      </c>
      <c r="F10" s="9">
        <v>1644046.73</v>
      </c>
      <c r="J10" s="10">
        <f>F9+F12+F15+F19+F25+F31+F38+F44+F51+F56+F60+F65+F69</f>
        <v>45434317.25</v>
      </c>
    </row>
    <row r="11" spans="1:10" ht="14.45" customHeight="1">
      <c r="A11" s="4" t="s">
        <v>23</v>
      </c>
      <c r="B11" s="5" t="s">
        <v>10</v>
      </c>
      <c r="C11" s="8" t="s">
        <v>25</v>
      </c>
      <c r="D11" s="5" t="s">
        <v>12</v>
      </c>
      <c r="E11" s="5" t="s">
        <v>13</v>
      </c>
      <c r="F11" s="6">
        <f>F12</f>
        <v>198276</v>
      </c>
    </row>
    <row r="12" spans="1:10" ht="28.9" customHeight="1">
      <c r="A12" s="4" t="s">
        <v>17</v>
      </c>
      <c r="B12" s="5" t="s">
        <v>10</v>
      </c>
      <c r="C12" s="8" t="s">
        <v>25</v>
      </c>
      <c r="D12" s="5" t="s">
        <v>18</v>
      </c>
      <c r="E12" s="5" t="s">
        <v>13</v>
      </c>
      <c r="F12" s="6">
        <v>198276</v>
      </c>
    </row>
    <row r="13" spans="1:10" ht="14.45" customHeight="1">
      <c r="A13" s="7" t="s">
        <v>24</v>
      </c>
      <c r="B13" s="8" t="s">
        <v>10</v>
      </c>
      <c r="C13" s="8" t="s">
        <v>25</v>
      </c>
      <c r="D13" s="8" t="s">
        <v>26</v>
      </c>
      <c r="E13" s="8" t="s">
        <v>27</v>
      </c>
      <c r="F13" s="9">
        <v>198276</v>
      </c>
    </row>
    <row r="14" spans="1:10" ht="28.9" customHeight="1">
      <c r="A14" s="4" t="s">
        <v>28</v>
      </c>
      <c r="B14" s="5" t="s">
        <v>10</v>
      </c>
      <c r="C14" s="8" t="s">
        <v>29</v>
      </c>
      <c r="D14" s="5" t="s">
        <v>12</v>
      </c>
      <c r="E14" s="5" t="s">
        <v>13</v>
      </c>
      <c r="F14" s="6">
        <f>F15</f>
        <v>8727482.540000001</v>
      </c>
    </row>
    <row r="15" spans="1:10" ht="28.9" customHeight="1">
      <c r="A15" s="4" t="s">
        <v>17</v>
      </c>
      <c r="B15" s="5" t="s">
        <v>10</v>
      </c>
      <c r="C15" s="8" t="s">
        <v>29</v>
      </c>
      <c r="D15" s="5" t="s">
        <v>18</v>
      </c>
      <c r="E15" s="5" t="s">
        <v>13</v>
      </c>
      <c r="F15" s="6">
        <f>SUM(F16:F18)</f>
        <v>8727482.540000001</v>
      </c>
    </row>
    <row r="16" spans="1:10" ht="14.45" customHeight="1">
      <c r="A16" s="7" t="s">
        <v>19</v>
      </c>
      <c r="B16" s="8" t="s">
        <v>10</v>
      </c>
      <c r="C16" s="8" t="s">
        <v>29</v>
      </c>
      <c r="D16" s="8" t="s">
        <v>26</v>
      </c>
      <c r="E16" s="8" t="s">
        <v>22</v>
      </c>
      <c r="F16" s="9">
        <v>5563745.9000000004</v>
      </c>
    </row>
    <row r="17" spans="1:10" ht="14.45" customHeight="1">
      <c r="A17" s="7" t="s">
        <v>24</v>
      </c>
      <c r="B17" s="8" t="s">
        <v>10</v>
      </c>
      <c r="C17" s="8" t="s">
        <v>29</v>
      </c>
      <c r="D17" s="8" t="s">
        <v>26</v>
      </c>
      <c r="E17" s="8" t="s">
        <v>27</v>
      </c>
      <c r="F17" s="9">
        <v>3157636.64</v>
      </c>
    </row>
    <row r="18" spans="1:10" ht="14.45" customHeight="1">
      <c r="A18" s="7" t="s">
        <v>30</v>
      </c>
      <c r="B18" s="8" t="s">
        <v>10</v>
      </c>
      <c r="C18" s="8" t="s">
        <v>29</v>
      </c>
      <c r="D18" s="8" t="s">
        <v>26</v>
      </c>
      <c r="E18" s="8" t="s">
        <v>31</v>
      </c>
      <c r="F18" s="9">
        <v>6100</v>
      </c>
    </row>
    <row r="19" spans="1:10" ht="14.45" customHeight="1">
      <c r="A19" s="4" t="s">
        <v>32</v>
      </c>
      <c r="B19" s="5" t="s">
        <v>10</v>
      </c>
      <c r="C19" s="5" t="s">
        <v>15</v>
      </c>
      <c r="D19" s="5" t="s">
        <v>12</v>
      </c>
      <c r="E19" s="5" t="s">
        <v>13</v>
      </c>
      <c r="F19" s="6">
        <f>F20+F22</f>
        <v>24249556.27</v>
      </c>
    </row>
    <row r="20" spans="1:10" ht="28.9" customHeight="1">
      <c r="A20" s="4" t="s">
        <v>17</v>
      </c>
      <c r="B20" s="5" t="s">
        <v>10</v>
      </c>
      <c r="C20" s="5" t="s">
        <v>15</v>
      </c>
      <c r="D20" s="5" t="s">
        <v>18</v>
      </c>
      <c r="E20" s="5" t="s">
        <v>13</v>
      </c>
      <c r="F20" s="6">
        <f>F21</f>
        <v>200000</v>
      </c>
    </row>
    <row r="21" spans="1:10" ht="14.45" customHeight="1">
      <c r="A21" s="7" t="s">
        <v>24</v>
      </c>
      <c r="B21" s="8" t="s">
        <v>10</v>
      </c>
      <c r="C21" s="8" t="s">
        <v>33</v>
      </c>
      <c r="D21" s="8" t="s">
        <v>26</v>
      </c>
      <c r="E21" s="8" t="s">
        <v>27</v>
      </c>
      <c r="F21" s="9">
        <v>200000</v>
      </c>
    </row>
    <row r="22" spans="1:10" ht="14.45" customHeight="1">
      <c r="A22" s="4" t="s">
        <v>34</v>
      </c>
      <c r="B22" s="5" t="s">
        <v>10</v>
      </c>
      <c r="C22" s="5" t="s">
        <v>15</v>
      </c>
      <c r="D22" s="5" t="s">
        <v>35</v>
      </c>
      <c r="E22" s="5" t="s">
        <v>13</v>
      </c>
      <c r="F22" s="6">
        <f>SUM(F23:F24)</f>
        <v>24049556.27</v>
      </c>
    </row>
    <row r="23" spans="1:10" ht="14.45" customHeight="1">
      <c r="A23" s="7" t="s">
        <v>24</v>
      </c>
      <c r="B23" s="8" t="s">
        <v>10</v>
      </c>
      <c r="C23" s="8" t="s">
        <v>33</v>
      </c>
      <c r="D23" s="8" t="s">
        <v>36</v>
      </c>
      <c r="E23" s="8" t="s">
        <v>27</v>
      </c>
      <c r="F23" s="9">
        <v>23033556.27</v>
      </c>
    </row>
    <row r="24" spans="1:10" ht="14.45" customHeight="1">
      <c r="A24" s="7" t="s">
        <v>30</v>
      </c>
      <c r="B24" s="8" t="s">
        <v>10</v>
      </c>
      <c r="C24" s="8" t="s">
        <v>33</v>
      </c>
      <c r="D24" s="8" t="s">
        <v>36</v>
      </c>
      <c r="E24" s="8" t="s">
        <v>31</v>
      </c>
      <c r="F24" s="9">
        <v>1016000</v>
      </c>
    </row>
    <row r="25" spans="1:10" s="13" customFormat="1" ht="14.45" customHeight="1">
      <c r="A25" s="4" t="s">
        <v>85</v>
      </c>
      <c r="B25" s="5">
        <v>806</v>
      </c>
      <c r="C25" s="12" t="s">
        <v>97</v>
      </c>
      <c r="D25" s="12" t="s">
        <v>93</v>
      </c>
      <c r="E25" s="5">
        <v>0</v>
      </c>
      <c r="F25" s="6">
        <f>F26+F30</f>
        <v>693886</v>
      </c>
      <c r="J25" s="14">
        <v>586000</v>
      </c>
    </row>
    <row r="26" spans="1:10" ht="14.45" customHeight="1">
      <c r="A26" s="7" t="s">
        <v>86</v>
      </c>
      <c r="B26" s="8">
        <v>806</v>
      </c>
      <c r="C26" s="11" t="s">
        <v>91</v>
      </c>
      <c r="D26" s="11" t="s">
        <v>93</v>
      </c>
      <c r="E26" s="8">
        <v>100</v>
      </c>
      <c r="F26" s="9">
        <f>F27+F28+F29</f>
        <v>674760</v>
      </c>
      <c r="J26" s="10">
        <v>486000</v>
      </c>
    </row>
    <row r="27" spans="1:10" ht="14.45" customHeight="1">
      <c r="A27" s="7" t="s">
        <v>87</v>
      </c>
      <c r="B27" s="8">
        <v>806</v>
      </c>
      <c r="C27" s="11" t="s">
        <v>91</v>
      </c>
      <c r="D27" s="11" t="s">
        <v>93</v>
      </c>
      <c r="E27" s="8">
        <v>121</v>
      </c>
      <c r="F27" s="9">
        <v>380000</v>
      </c>
      <c r="G27">
        <v>211</v>
      </c>
      <c r="I27" t="s">
        <v>88</v>
      </c>
      <c r="J27" s="10">
        <v>373272</v>
      </c>
    </row>
    <row r="28" spans="1:10" ht="14.45" customHeight="1">
      <c r="A28" s="21" t="s">
        <v>113</v>
      </c>
      <c r="B28" s="8">
        <v>806</v>
      </c>
      <c r="C28" s="11" t="s">
        <v>91</v>
      </c>
      <c r="D28" s="11" t="s">
        <v>93</v>
      </c>
      <c r="E28" s="8">
        <v>122</v>
      </c>
      <c r="F28" s="9">
        <v>180000</v>
      </c>
      <c r="J28" s="10"/>
    </row>
    <row r="29" spans="1:10" ht="14.45" customHeight="1">
      <c r="A29" s="7" t="s">
        <v>89</v>
      </c>
      <c r="B29" s="8">
        <v>806</v>
      </c>
      <c r="C29" s="11" t="s">
        <v>91</v>
      </c>
      <c r="D29" s="11" t="s">
        <v>93</v>
      </c>
      <c r="E29" s="8">
        <v>129</v>
      </c>
      <c r="F29" s="9">
        <v>114760</v>
      </c>
      <c r="G29">
        <v>213</v>
      </c>
      <c r="I29" t="s">
        <v>88</v>
      </c>
      <c r="J29" s="10">
        <v>112728</v>
      </c>
    </row>
    <row r="30" spans="1:10" ht="14.45" customHeight="1">
      <c r="A30" s="7" t="s">
        <v>90</v>
      </c>
      <c r="B30" s="8">
        <v>806</v>
      </c>
      <c r="C30" s="11" t="s">
        <v>91</v>
      </c>
      <c r="D30" s="11" t="s">
        <v>93</v>
      </c>
      <c r="E30" s="8">
        <v>244</v>
      </c>
      <c r="F30" s="9">
        <v>19126</v>
      </c>
      <c r="G30">
        <v>310</v>
      </c>
      <c r="I30">
        <v>1116</v>
      </c>
      <c r="J30" s="10">
        <v>100000</v>
      </c>
    </row>
    <row r="31" spans="1:10" ht="14.45" customHeight="1">
      <c r="A31" s="4" t="s">
        <v>94</v>
      </c>
      <c r="B31" s="5" t="s">
        <v>10</v>
      </c>
      <c r="C31" s="5" t="s">
        <v>37</v>
      </c>
      <c r="D31" s="12" t="s">
        <v>12</v>
      </c>
      <c r="E31" s="5" t="s">
        <v>13</v>
      </c>
      <c r="F31" s="6">
        <f>F32</f>
        <v>216086</v>
      </c>
    </row>
    <row r="32" spans="1:10" ht="14.45" customHeight="1">
      <c r="A32" s="4" t="s">
        <v>38</v>
      </c>
      <c r="B32" s="5" t="s">
        <v>10</v>
      </c>
      <c r="C32" s="5" t="s">
        <v>37</v>
      </c>
      <c r="D32" s="5" t="s">
        <v>12</v>
      </c>
      <c r="E32" s="5" t="s">
        <v>13</v>
      </c>
      <c r="F32" s="6">
        <f>F33</f>
        <v>216086</v>
      </c>
    </row>
    <row r="33" spans="1:19" ht="43.35" customHeight="1">
      <c r="A33" s="4" t="s">
        <v>39</v>
      </c>
      <c r="B33" s="5" t="s">
        <v>10</v>
      </c>
      <c r="C33" s="5" t="s">
        <v>37</v>
      </c>
      <c r="D33" s="5" t="s">
        <v>105</v>
      </c>
      <c r="E33" s="5" t="s">
        <v>13</v>
      </c>
      <c r="F33" s="6">
        <f>F36+F35+F34</f>
        <v>216086</v>
      </c>
    </row>
    <row r="34" spans="1:19" s="19" customFormat="1" ht="19.899999999999999" customHeight="1">
      <c r="A34" s="15" t="s">
        <v>95</v>
      </c>
      <c r="B34" s="17" t="s">
        <v>10</v>
      </c>
      <c r="C34" s="17" t="s">
        <v>92</v>
      </c>
      <c r="D34" s="17" t="s">
        <v>96</v>
      </c>
      <c r="E34" s="17" t="s">
        <v>27</v>
      </c>
      <c r="F34" s="18">
        <v>6086</v>
      </c>
    </row>
    <row r="35" spans="1:19" ht="65.25" customHeight="1">
      <c r="A35" s="7" t="s">
        <v>98</v>
      </c>
      <c r="B35" s="8" t="s">
        <v>10</v>
      </c>
      <c r="C35" s="8" t="s">
        <v>40</v>
      </c>
      <c r="D35" s="8" t="s">
        <v>41</v>
      </c>
      <c r="E35" s="8" t="s">
        <v>27</v>
      </c>
      <c r="F35" s="9">
        <v>100000</v>
      </c>
    </row>
    <row r="36" spans="1:19" ht="14.45" customHeight="1">
      <c r="A36" s="4" t="s">
        <v>34</v>
      </c>
      <c r="B36" s="5" t="s">
        <v>10</v>
      </c>
      <c r="C36" s="5" t="s">
        <v>37</v>
      </c>
      <c r="D36" s="5" t="s">
        <v>35</v>
      </c>
      <c r="E36" s="5" t="s">
        <v>13</v>
      </c>
      <c r="F36" s="6">
        <f>F37</f>
        <v>110000</v>
      </c>
    </row>
    <row r="37" spans="1:19" ht="14.45" customHeight="1">
      <c r="A37" s="7" t="s">
        <v>24</v>
      </c>
      <c r="B37" s="8" t="s">
        <v>10</v>
      </c>
      <c r="C37" s="8" t="s">
        <v>40</v>
      </c>
      <c r="D37" s="8" t="s">
        <v>42</v>
      </c>
      <c r="E37" s="8" t="s">
        <v>27</v>
      </c>
      <c r="F37" s="9">
        <v>110000</v>
      </c>
    </row>
    <row r="38" spans="1:19" ht="14.45" customHeight="1">
      <c r="A38" s="4" t="s">
        <v>110</v>
      </c>
      <c r="B38" s="5" t="s">
        <v>10</v>
      </c>
      <c r="C38" s="5" t="s">
        <v>43</v>
      </c>
      <c r="D38" s="5" t="s">
        <v>12</v>
      </c>
      <c r="E38" s="5" t="s">
        <v>13</v>
      </c>
      <c r="F38" s="6">
        <f>F39</f>
        <v>634983.28</v>
      </c>
    </row>
    <row r="39" spans="1:19" ht="14.45" customHeight="1">
      <c r="A39" s="4" t="s">
        <v>44</v>
      </c>
      <c r="B39" s="5" t="s">
        <v>10</v>
      </c>
      <c r="C39" s="5" t="s">
        <v>43</v>
      </c>
      <c r="D39" s="5" t="s">
        <v>12</v>
      </c>
      <c r="E39" s="5" t="s">
        <v>13</v>
      </c>
      <c r="F39" s="6">
        <f>F41+F42</f>
        <v>634983.28</v>
      </c>
    </row>
    <row r="40" spans="1:19" ht="14.45" customHeight="1">
      <c r="A40" s="4" t="s">
        <v>108</v>
      </c>
      <c r="B40" s="5">
        <v>806</v>
      </c>
      <c r="C40" s="12" t="s">
        <v>107</v>
      </c>
      <c r="D40" s="5" t="s">
        <v>102</v>
      </c>
      <c r="E40" s="5"/>
      <c r="F40" s="6">
        <f>F41</f>
        <v>116283.59</v>
      </c>
    </row>
    <row r="41" spans="1:19" s="19" customFormat="1" ht="14.45" customHeight="1">
      <c r="A41" s="15" t="s">
        <v>109</v>
      </c>
      <c r="B41" s="16">
        <v>806</v>
      </c>
      <c r="C41" s="17" t="s">
        <v>107</v>
      </c>
      <c r="D41" s="16" t="s">
        <v>102</v>
      </c>
      <c r="E41" s="16">
        <v>244</v>
      </c>
      <c r="F41" s="18">
        <v>116283.59</v>
      </c>
      <c r="G41" s="19">
        <v>1129</v>
      </c>
      <c r="H41" s="20">
        <v>225</v>
      </c>
    </row>
    <row r="42" spans="1:19" ht="14.45" customHeight="1">
      <c r="A42" s="4" t="s">
        <v>34</v>
      </c>
      <c r="B42" s="5" t="s">
        <v>10</v>
      </c>
      <c r="C42" s="12" t="s">
        <v>45</v>
      </c>
      <c r="D42" s="5" t="s">
        <v>35</v>
      </c>
      <c r="E42" s="5" t="s">
        <v>13</v>
      </c>
      <c r="F42" s="6">
        <f>F43</f>
        <v>518699.69</v>
      </c>
      <c r="L42" t="s">
        <v>103</v>
      </c>
      <c r="M42">
        <v>4</v>
      </c>
      <c r="N42">
        <v>9</v>
      </c>
      <c r="S42" s="10">
        <v>10470318.01</v>
      </c>
    </row>
    <row r="43" spans="1:19" ht="14.45" customHeight="1">
      <c r="A43" s="7" t="s">
        <v>19</v>
      </c>
      <c r="B43" s="8" t="s">
        <v>10</v>
      </c>
      <c r="C43" s="8" t="s">
        <v>45</v>
      </c>
      <c r="D43" s="8" t="s">
        <v>36</v>
      </c>
      <c r="E43" s="8" t="s">
        <v>22</v>
      </c>
      <c r="F43" s="9">
        <v>518699.69</v>
      </c>
      <c r="L43" t="s">
        <v>104</v>
      </c>
      <c r="M43">
        <v>4</v>
      </c>
      <c r="N43">
        <v>9</v>
      </c>
      <c r="O43" t="s">
        <v>105</v>
      </c>
      <c r="S43" s="10">
        <v>10470318.01</v>
      </c>
    </row>
    <row r="44" spans="1:19" ht="14.45" customHeight="1">
      <c r="A44" s="4" t="s">
        <v>111</v>
      </c>
      <c r="B44" s="5" t="s">
        <v>10</v>
      </c>
      <c r="C44" s="5" t="s">
        <v>46</v>
      </c>
      <c r="D44" s="5" t="s">
        <v>12</v>
      </c>
      <c r="E44" s="5" t="s">
        <v>13</v>
      </c>
      <c r="F44" s="6">
        <f>F45</f>
        <v>8042293.4400000004</v>
      </c>
      <c r="L44" t="s">
        <v>101</v>
      </c>
      <c r="M44">
        <v>4</v>
      </c>
      <c r="N44">
        <v>9</v>
      </c>
      <c r="O44" t="s">
        <v>106</v>
      </c>
      <c r="P44">
        <v>244</v>
      </c>
      <c r="Q44">
        <v>225</v>
      </c>
      <c r="R44">
        <v>1105</v>
      </c>
      <c r="S44" s="10">
        <v>10306770</v>
      </c>
    </row>
    <row r="45" spans="1:19" ht="14.45" customHeight="1">
      <c r="A45" s="4" t="s">
        <v>47</v>
      </c>
      <c r="B45" s="5" t="s">
        <v>10</v>
      </c>
      <c r="C45" s="5" t="s">
        <v>46</v>
      </c>
      <c r="D45" s="5" t="s">
        <v>12</v>
      </c>
      <c r="E45" s="5" t="s">
        <v>13</v>
      </c>
      <c r="F45" s="6">
        <f>F46+F47+F48+F49</f>
        <v>8042293.4400000004</v>
      </c>
      <c r="L45" t="s">
        <v>101</v>
      </c>
      <c r="M45">
        <v>4</v>
      </c>
      <c r="N45">
        <v>9</v>
      </c>
      <c r="O45" t="s">
        <v>102</v>
      </c>
      <c r="P45">
        <v>244</v>
      </c>
      <c r="Q45">
        <v>225</v>
      </c>
      <c r="R45">
        <v>1129</v>
      </c>
      <c r="S45" s="10">
        <v>163548.01</v>
      </c>
    </row>
    <row r="46" spans="1:19" ht="28.9" customHeight="1">
      <c r="A46" s="4" t="s">
        <v>114</v>
      </c>
      <c r="B46" s="5">
        <v>806</v>
      </c>
      <c r="C46" s="12" t="s">
        <v>115</v>
      </c>
      <c r="D46" s="5" t="s">
        <v>50</v>
      </c>
      <c r="E46" s="5" t="s">
        <v>13</v>
      </c>
      <c r="F46" s="6">
        <v>7300000</v>
      </c>
    </row>
    <row r="47" spans="1:19" ht="31.15" customHeight="1">
      <c r="A47" s="7" t="s">
        <v>99</v>
      </c>
      <c r="B47" s="8" t="s">
        <v>10</v>
      </c>
      <c r="C47" s="8" t="s">
        <v>48</v>
      </c>
      <c r="D47" s="8" t="s">
        <v>49</v>
      </c>
      <c r="E47" s="8" t="s">
        <v>27</v>
      </c>
      <c r="F47" s="9">
        <v>378298</v>
      </c>
    </row>
    <row r="48" spans="1:19" ht="31.15" customHeight="1">
      <c r="A48" s="7" t="s">
        <v>99</v>
      </c>
      <c r="B48" s="8">
        <v>806</v>
      </c>
      <c r="C48" s="11" t="s">
        <v>48</v>
      </c>
      <c r="D48" s="8" t="s">
        <v>100</v>
      </c>
      <c r="E48" s="11" t="s">
        <v>27</v>
      </c>
      <c r="F48" s="9">
        <v>301995.44</v>
      </c>
    </row>
    <row r="49" spans="1:6" ht="14.45" customHeight="1">
      <c r="A49" s="4" t="s">
        <v>34</v>
      </c>
      <c r="B49" s="5" t="s">
        <v>10</v>
      </c>
      <c r="C49" s="5" t="s">
        <v>46</v>
      </c>
      <c r="D49" s="5" t="s">
        <v>35</v>
      </c>
      <c r="E49" s="5" t="s">
        <v>13</v>
      </c>
      <c r="F49" s="6">
        <f>F50</f>
        <v>62000</v>
      </c>
    </row>
    <row r="50" spans="1:6" ht="14.45" customHeight="1">
      <c r="A50" s="7" t="s">
        <v>24</v>
      </c>
      <c r="B50" s="8" t="s">
        <v>10</v>
      </c>
      <c r="C50" s="8" t="s">
        <v>48</v>
      </c>
      <c r="D50" s="8" t="s">
        <v>50</v>
      </c>
      <c r="E50" s="8" t="s">
        <v>27</v>
      </c>
      <c r="F50" s="9">
        <v>62000</v>
      </c>
    </row>
    <row r="51" spans="1:6" ht="14.45" customHeight="1">
      <c r="A51" s="4" t="s">
        <v>112</v>
      </c>
      <c r="B51" s="5" t="s">
        <v>10</v>
      </c>
      <c r="C51" s="5" t="s">
        <v>51</v>
      </c>
      <c r="D51" s="5" t="s">
        <v>12</v>
      </c>
      <c r="E51" s="5" t="s">
        <v>13</v>
      </c>
      <c r="F51" s="6">
        <f>F52</f>
        <v>300000</v>
      </c>
    </row>
    <row r="52" spans="1:6" ht="28.9" customHeight="1">
      <c r="A52" s="4" t="s">
        <v>52</v>
      </c>
      <c r="B52" s="5" t="s">
        <v>10</v>
      </c>
      <c r="C52" s="5" t="s">
        <v>51</v>
      </c>
      <c r="D52" s="5" t="s">
        <v>12</v>
      </c>
      <c r="E52" s="5" t="s">
        <v>13</v>
      </c>
      <c r="F52" s="6">
        <f>F53</f>
        <v>300000</v>
      </c>
    </row>
    <row r="53" spans="1:6" ht="28.9" customHeight="1">
      <c r="A53" s="4" t="s">
        <v>53</v>
      </c>
      <c r="B53" s="5" t="s">
        <v>10</v>
      </c>
      <c r="C53" s="5" t="s">
        <v>51</v>
      </c>
      <c r="D53" s="5" t="s">
        <v>54</v>
      </c>
      <c r="E53" s="5" t="s">
        <v>13</v>
      </c>
      <c r="F53" s="6">
        <f>F54</f>
        <v>300000</v>
      </c>
    </row>
    <row r="54" spans="1:6" ht="14.45" customHeight="1">
      <c r="A54" s="7" t="s">
        <v>24</v>
      </c>
      <c r="B54" s="8" t="s">
        <v>10</v>
      </c>
      <c r="C54" s="8" t="s">
        <v>55</v>
      </c>
      <c r="D54" s="8" t="s">
        <v>56</v>
      </c>
      <c r="E54" s="8" t="s">
        <v>27</v>
      </c>
      <c r="F54" s="9">
        <v>300000</v>
      </c>
    </row>
    <row r="55" spans="1:6" ht="14.45" customHeight="1">
      <c r="A55" s="4" t="s">
        <v>57</v>
      </c>
      <c r="B55" s="5" t="s">
        <v>10</v>
      </c>
      <c r="C55" s="5" t="s">
        <v>58</v>
      </c>
      <c r="D55" s="5" t="s">
        <v>12</v>
      </c>
      <c r="E55" s="5" t="s">
        <v>13</v>
      </c>
      <c r="F55" s="6">
        <f>F56+F61</f>
        <v>217816</v>
      </c>
    </row>
    <row r="56" spans="1:6" ht="14.45" customHeight="1">
      <c r="A56" s="4" t="s">
        <v>59</v>
      </c>
      <c r="B56" s="5" t="s">
        <v>10</v>
      </c>
      <c r="C56" s="5" t="s">
        <v>58</v>
      </c>
      <c r="D56" s="5" t="s">
        <v>12</v>
      </c>
      <c r="E56" s="5" t="s">
        <v>13</v>
      </c>
      <c r="F56" s="6">
        <f>F57</f>
        <v>41000</v>
      </c>
    </row>
    <row r="57" spans="1:6" ht="14.45" customHeight="1">
      <c r="A57" s="4" t="s">
        <v>34</v>
      </c>
      <c r="B57" s="5" t="s">
        <v>10</v>
      </c>
      <c r="C57" s="5" t="s">
        <v>58</v>
      </c>
      <c r="D57" s="5" t="s">
        <v>35</v>
      </c>
      <c r="E57" s="5" t="s">
        <v>13</v>
      </c>
      <c r="F57" s="6">
        <f>F58</f>
        <v>41000</v>
      </c>
    </row>
    <row r="58" spans="1:6" ht="14.45" customHeight="1">
      <c r="A58" s="7" t="s">
        <v>60</v>
      </c>
      <c r="B58" s="8" t="s">
        <v>10</v>
      </c>
      <c r="C58" s="8" t="s">
        <v>61</v>
      </c>
      <c r="D58" s="8" t="s">
        <v>62</v>
      </c>
      <c r="E58" s="8" t="s">
        <v>63</v>
      </c>
      <c r="F58" s="9">
        <v>41000</v>
      </c>
    </row>
    <row r="59" spans="1:6" ht="14.45" customHeight="1">
      <c r="A59" s="4" t="s">
        <v>64</v>
      </c>
      <c r="B59" s="5" t="s">
        <v>10</v>
      </c>
      <c r="C59" s="5" t="s">
        <v>58</v>
      </c>
      <c r="D59" s="5" t="s">
        <v>12</v>
      </c>
      <c r="E59" s="5" t="s">
        <v>13</v>
      </c>
      <c r="F59" s="6">
        <f>F60</f>
        <v>176816</v>
      </c>
    </row>
    <row r="60" spans="1:6" ht="28.9" customHeight="1">
      <c r="A60" s="4" t="s">
        <v>65</v>
      </c>
      <c r="B60" s="5" t="s">
        <v>10</v>
      </c>
      <c r="C60" s="5" t="s">
        <v>58</v>
      </c>
      <c r="D60" s="5" t="s">
        <v>66</v>
      </c>
      <c r="E60" s="5" t="s">
        <v>13</v>
      </c>
      <c r="F60" s="6">
        <f>F61</f>
        <v>176816</v>
      </c>
    </row>
    <row r="61" spans="1:6" ht="14.45" customHeight="1">
      <c r="A61" s="7" t="s">
        <v>60</v>
      </c>
      <c r="B61" s="8" t="s">
        <v>10</v>
      </c>
      <c r="C61" s="8" t="s">
        <v>67</v>
      </c>
      <c r="D61" s="8" t="s">
        <v>68</v>
      </c>
      <c r="E61" s="8" t="s">
        <v>63</v>
      </c>
      <c r="F61" s="9">
        <v>176816</v>
      </c>
    </row>
    <row r="62" spans="1:6" ht="14.45" customHeight="1">
      <c r="A62" s="4" t="s">
        <v>69</v>
      </c>
      <c r="B62" s="5" t="s">
        <v>10</v>
      </c>
      <c r="C62" s="5" t="s">
        <v>70</v>
      </c>
      <c r="D62" s="5" t="s">
        <v>12</v>
      </c>
      <c r="E62" s="5" t="s">
        <v>13</v>
      </c>
      <c r="F62" s="6">
        <f>F63</f>
        <v>150000</v>
      </c>
    </row>
    <row r="63" spans="1:6" ht="14.45" customHeight="1">
      <c r="A63" s="4" t="s">
        <v>71</v>
      </c>
      <c r="B63" s="5" t="s">
        <v>10</v>
      </c>
      <c r="C63" s="5" t="s">
        <v>70</v>
      </c>
      <c r="D63" s="5" t="s">
        <v>12</v>
      </c>
      <c r="E63" s="5" t="s">
        <v>13</v>
      </c>
      <c r="F63" s="6">
        <f>F64</f>
        <v>150000</v>
      </c>
    </row>
    <row r="64" spans="1:6" ht="14.45" customHeight="1">
      <c r="A64" s="4" t="s">
        <v>72</v>
      </c>
      <c r="B64" s="5" t="s">
        <v>10</v>
      </c>
      <c r="C64" s="5" t="s">
        <v>70</v>
      </c>
      <c r="D64" s="5" t="s">
        <v>73</v>
      </c>
      <c r="E64" s="5" t="s">
        <v>13</v>
      </c>
      <c r="F64" s="6">
        <f>F65</f>
        <v>150000</v>
      </c>
    </row>
    <row r="65" spans="1:6" ht="14.45" customHeight="1">
      <c r="A65" s="7" t="s">
        <v>24</v>
      </c>
      <c r="B65" s="8" t="s">
        <v>10</v>
      </c>
      <c r="C65" s="8" t="s">
        <v>74</v>
      </c>
      <c r="D65" s="8" t="s">
        <v>75</v>
      </c>
      <c r="E65" s="8" t="s">
        <v>27</v>
      </c>
      <c r="F65" s="9">
        <v>150000</v>
      </c>
    </row>
    <row r="66" spans="1:6" ht="28.9" customHeight="1">
      <c r="A66" s="4" t="s">
        <v>76</v>
      </c>
      <c r="B66" s="5" t="s">
        <v>10</v>
      </c>
      <c r="C66" s="5" t="s">
        <v>77</v>
      </c>
      <c r="D66" s="5" t="s">
        <v>12</v>
      </c>
      <c r="E66" s="5" t="s">
        <v>13</v>
      </c>
      <c r="F66" s="6">
        <f>F67</f>
        <v>359890.99</v>
      </c>
    </row>
    <row r="67" spans="1:6" ht="28.9" customHeight="1">
      <c r="A67" s="4" t="s">
        <v>78</v>
      </c>
      <c r="B67" s="5" t="s">
        <v>10</v>
      </c>
      <c r="C67" s="5" t="s">
        <v>77</v>
      </c>
      <c r="D67" s="5" t="s">
        <v>12</v>
      </c>
      <c r="E67" s="5" t="s">
        <v>13</v>
      </c>
      <c r="F67" s="6">
        <f>F68</f>
        <v>359890.99</v>
      </c>
    </row>
    <row r="68" spans="1:6" ht="14.45" customHeight="1">
      <c r="A68" s="4" t="s">
        <v>79</v>
      </c>
      <c r="B68" s="5" t="s">
        <v>10</v>
      </c>
      <c r="C68" s="5" t="s">
        <v>77</v>
      </c>
      <c r="D68" s="5" t="s">
        <v>80</v>
      </c>
      <c r="E68" s="5" t="s">
        <v>13</v>
      </c>
      <c r="F68" s="6">
        <f>F69</f>
        <v>359890.99</v>
      </c>
    </row>
    <row r="69" spans="1:6" ht="14.45" customHeight="1">
      <c r="A69" s="7" t="s">
        <v>79</v>
      </c>
      <c r="B69" s="8" t="s">
        <v>10</v>
      </c>
      <c r="C69" s="8" t="s">
        <v>81</v>
      </c>
      <c r="D69" s="8" t="s">
        <v>82</v>
      </c>
      <c r="E69" s="8" t="s">
        <v>83</v>
      </c>
      <c r="F69" s="9">
        <v>359890.99</v>
      </c>
    </row>
  </sheetData>
  <mergeCells count="3">
    <mergeCell ref="A1:F1"/>
    <mergeCell ref="A2:F2"/>
    <mergeCell ref="A3:F3"/>
  </mergeCells>
  <pageMargins left="0.39370078740157483" right="0.39370078740157483" top="0.39370078740157483" bottom="0.39370078740157483" header="0.31496062992125984" footer="0.31496062992125984"/>
  <pageSetup paperSize="9" scale="93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бухгалтер2</cp:lastModifiedBy>
  <cp:lastPrinted>2018-11-28T00:00:12Z</cp:lastPrinted>
  <dcterms:created xsi:type="dcterms:W3CDTF">2006-09-16T00:00:00Z</dcterms:created>
  <dcterms:modified xsi:type="dcterms:W3CDTF">2018-12-27T23:27:23Z</dcterms:modified>
</cp:coreProperties>
</file>