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345" windowWidth="14805" windowHeight="7770"/>
  </bookViews>
  <sheets>
    <sheet name="Table1" sheetId="1" r:id="rId1"/>
  </sheets>
  <definedNames>
    <definedName name="_xlnm._FilterDatabase" localSheetId="0" hidden="1">Table1!$B$1:$B$207</definedName>
    <definedName name="_xlnm.Print_Area" localSheetId="0">Table1!$A$1:$I$117</definedName>
  </definedNames>
  <calcPr calcId="125725"/>
</workbook>
</file>

<file path=xl/calcChain.xml><?xml version="1.0" encoding="utf-8"?>
<calcChain xmlns="http://schemas.openxmlformats.org/spreadsheetml/2006/main">
  <c r="H6" i="1"/>
  <c r="I6"/>
  <c r="G6"/>
  <c r="I62"/>
  <c r="I63"/>
  <c r="H63"/>
  <c r="I64"/>
  <c r="H64"/>
  <c r="H42"/>
  <c r="I42" s="1"/>
  <c r="I41" s="1"/>
  <c r="I40" s="1"/>
  <c r="H34"/>
  <c r="I36"/>
  <c r="I30"/>
  <c r="G34"/>
  <c r="I43"/>
  <c r="G30"/>
  <c r="G60"/>
  <c r="G59" s="1"/>
  <c r="H17"/>
  <c r="H16" s="1"/>
  <c r="H15" s="1"/>
  <c r="H9"/>
  <c r="H8" s="1"/>
  <c r="H7" s="1"/>
  <c r="I48"/>
  <c r="I49"/>
  <c r="I50"/>
  <c r="I51"/>
  <c r="G52"/>
  <c r="I52" s="1"/>
  <c r="G53"/>
  <c r="I53"/>
  <c r="I54"/>
  <c r="I55"/>
  <c r="I57"/>
  <c r="H46"/>
  <c r="H45" s="1"/>
  <c r="H44" s="1"/>
  <c r="H41"/>
  <c r="H40" s="1"/>
  <c r="H39" s="1"/>
  <c r="H32"/>
  <c r="H31" s="1"/>
  <c r="H24"/>
  <c r="H23"/>
  <c r="H22" s="1"/>
  <c r="H21" s="1"/>
  <c r="H20" s="1"/>
  <c r="G56"/>
  <c r="I56" s="1"/>
  <c r="G41"/>
  <c r="G40" s="1"/>
  <c r="G39" s="1"/>
  <c r="G29" s="1"/>
  <c r="G37"/>
  <c r="G31"/>
  <c r="G24"/>
  <c r="G23" s="1"/>
  <c r="G17"/>
  <c r="G16" s="1"/>
  <c r="G9"/>
  <c r="G8" s="1"/>
  <c r="G7" s="1"/>
  <c r="I37"/>
  <c r="G46"/>
  <c r="G45" s="1"/>
  <c r="I35"/>
  <c r="I34" s="1"/>
  <c r="I47"/>
  <c r="I10"/>
  <c r="I9" s="1"/>
  <c r="I8" s="1"/>
  <c r="I11"/>
  <c r="I12"/>
  <c r="I13"/>
  <c r="I14"/>
  <c r="I33"/>
  <c r="I32"/>
  <c r="I61"/>
  <c r="I25"/>
  <c r="I18"/>
  <c r="I19"/>
  <c r="H62" l="1"/>
  <c r="I29"/>
  <c r="I28" s="1"/>
  <c r="I26" s="1"/>
  <c r="I39"/>
  <c r="I24"/>
  <c r="H29"/>
  <c r="H28" s="1"/>
  <c r="I60"/>
  <c r="H26"/>
  <c r="G28"/>
  <c r="I46"/>
  <c r="I31"/>
  <c r="I17"/>
  <c r="I45"/>
  <c r="G44"/>
  <c r="I59"/>
  <c r="G58"/>
  <c r="I7"/>
  <c r="I16"/>
  <c r="G15"/>
  <c r="I15" s="1"/>
  <c r="I23"/>
  <c r="G22"/>
  <c r="I44"/>
  <c r="H210"/>
  <c r="G26" l="1"/>
  <c r="G21"/>
  <c r="I22"/>
  <c r="I58"/>
  <c r="G20" l="1"/>
  <c r="I21"/>
  <c r="I20" l="1"/>
  <c r="G210"/>
  <c r="I210" l="1"/>
</calcChain>
</file>

<file path=xl/sharedStrings.xml><?xml version="1.0" encoding="utf-8"?>
<sst xmlns="http://schemas.openxmlformats.org/spreadsheetml/2006/main" count="319" uniqueCount="128">
  <si>
    <t/>
  </si>
  <si>
    <t>рубли</t>
  </si>
  <si>
    <t>№
п/п</t>
  </si>
  <si>
    <t>Наименование</t>
  </si>
  <si>
    <t>ЦСР</t>
  </si>
  <si>
    <t>ВР</t>
  </si>
  <si>
    <t>КОСГУ</t>
  </si>
  <si>
    <t>ДОП</t>
  </si>
  <si>
    <t>ВСЕГО</t>
  </si>
  <si>
    <t>1</t>
  </si>
  <si>
    <t>Обеспечение безопасности жизнедеятельности населения Республики Саха (Якутия) на 2012-2019 годы</t>
  </si>
  <si>
    <t>1.1</t>
  </si>
  <si>
    <t>Обеспечение пожарной безопасности, защита населения и территорий от чрезвычайных ситуаций в  Республике Саха (Якутия)</t>
  </si>
  <si>
    <t>90 2 00 10030</t>
  </si>
  <si>
    <t>Прочая закупка товаров, работ и услуг для обеспечения государственных (муниципальных) нужд</t>
  </si>
  <si>
    <t>244</t>
  </si>
  <si>
    <t>Усл.по сод-ю им-ва</t>
  </si>
  <si>
    <t>225</t>
  </si>
  <si>
    <t>Другие расходы по содержанию имущества</t>
  </si>
  <si>
    <t>1129</t>
  </si>
  <si>
    <t>Прочие услуги</t>
  </si>
  <si>
    <t>226</t>
  </si>
  <si>
    <t>Иные работы и услуги по подстатье 226</t>
  </si>
  <si>
    <t>1140</t>
  </si>
  <si>
    <t>2</t>
  </si>
  <si>
    <t>2.1</t>
  </si>
  <si>
    <t>Развитие физической культуры и спорта в Республике Саха (Якутия) на 2014-2016 годы</t>
  </si>
  <si>
    <t>3.1</t>
  </si>
  <si>
    <t>Развитие массового спорта</t>
  </si>
  <si>
    <t>Транспортные услуги</t>
  </si>
  <si>
    <t>222</t>
  </si>
  <si>
    <t>Другие расходы по оплате транспортных услуг</t>
  </si>
  <si>
    <t>1125</t>
  </si>
  <si>
    <t>Прочие расходы</t>
  </si>
  <si>
    <t>290</t>
  </si>
  <si>
    <t>Приобретение (изготовление) подарочной и сувенирной продукции, не предназначенной для дальнейшей перепродажи</t>
  </si>
  <si>
    <t>1148</t>
  </si>
  <si>
    <t>Увелич.стоим.мат.зап</t>
  </si>
  <si>
    <t>340</t>
  </si>
  <si>
    <t>Приобретение продуктов питания</t>
  </si>
  <si>
    <t>1120</t>
  </si>
  <si>
    <t>Развитие транспортного комплекса Республики Саха (Якутия) на 2012-2019 годы</t>
  </si>
  <si>
    <t>88 0 00 00000</t>
  </si>
  <si>
    <t>4.1</t>
  </si>
  <si>
    <t>Дорожное хозяйство</t>
  </si>
  <si>
    <t>Строительство, реконструкция автомобильных дорог местного значения</t>
  </si>
  <si>
    <t>5</t>
  </si>
  <si>
    <t>5.1</t>
  </si>
  <si>
    <t>Меры социальной поддержки отдельных категорий граждан</t>
  </si>
  <si>
    <t>Пособия, компенсации и иные социальные выплаты гражданам, кроме публичных нормативных обязательств</t>
  </si>
  <si>
    <t>321</t>
  </si>
  <si>
    <t>Пос.по соц.пом.нас-ю</t>
  </si>
  <si>
    <t>262</t>
  </si>
  <si>
    <t>Другие выплаты по социальной помощи</t>
  </si>
  <si>
    <t>1142</t>
  </si>
  <si>
    <t>6</t>
  </si>
  <si>
    <t>Обеспечение качественными жилищно-коммунальными услугами и развитие электроэнергетики на 2012-2019 годы</t>
  </si>
  <si>
    <t>Содействие развитию благоустройства территорий муниципальных образований в Республике Саха (Якутия)</t>
  </si>
  <si>
    <t>Содержание и ремонт объектов уличного освещения</t>
  </si>
  <si>
    <t>Коммунальные услуги</t>
  </si>
  <si>
    <t>223</t>
  </si>
  <si>
    <t>Оплата услуг предоставления электроэнергии</t>
  </si>
  <si>
    <t>1109</t>
  </si>
  <si>
    <t>Организация и содержание мест захоронения</t>
  </si>
  <si>
    <t>Содержание в чистоте помещений, зданий, дворов, иного имущества</t>
  </si>
  <si>
    <t>1111</t>
  </si>
  <si>
    <t>Прочие мероприятия по благоустройству</t>
  </si>
  <si>
    <t>7</t>
  </si>
  <si>
    <t>Создание условий для духовно-культурного развития народов Якутии на 2012-2019 годы</t>
  </si>
  <si>
    <t>7.1</t>
  </si>
  <si>
    <t>Обеспечение развития культурно-досуговой деятельности</t>
  </si>
  <si>
    <t>74 2 00 11013</t>
  </si>
  <si>
    <t xml:space="preserve">Социальная поддержка граждан </t>
  </si>
  <si>
    <t>Сумма уточнения</t>
  </si>
  <si>
    <t>Уточненный бюджет</t>
  </si>
  <si>
    <t>14 2 00 10010</t>
  </si>
  <si>
    <t>15 3 00 71020</t>
  </si>
  <si>
    <t>23 2 00 10030</t>
  </si>
  <si>
    <t>ЛТО</t>
  </si>
  <si>
    <t>26 3 00 10010</t>
  </si>
  <si>
    <t>6.1</t>
  </si>
  <si>
    <t>Мероприятия в области предпринимательства</t>
  </si>
  <si>
    <t>18 5 00 10010</t>
  </si>
  <si>
    <t>Распределение бюджетных ассигнований по целевым статьям расходов на реализацию  муниципальных целевых программ и подпрограмм на 2018 год</t>
  </si>
  <si>
    <t>Услуги по содержанию имущества</t>
  </si>
  <si>
    <t>23 2 00 10090</t>
  </si>
  <si>
    <t>22 2 00 10050</t>
  </si>
  <si>
    <t>22 2 00 10000</t>
  </si>
  <si>
    <t>22 2 00 00000</t>
  </si>
  <si>
    <t>14 2 00 00000</t>
  </si>
  <si>
    <t>14 2 00 10000</t>
  </si>
  <si>
    <t>15 3 00 00000</t>
  </si>
  <si>
    <t>15 3 00 70000</t>
  </si>
  <si>
    <t>15 3 00 71000</t>
  </si>
  <si>
    <t>23 1 00 L5550</t>
  </si>
  <si>
    <t>23 2 00 10000</t>
  </si>
  <si>
    <t>23 2 00 00000</t>
  </si>
  <si>
    <t>23 2 00 10060</t>
  </si>
  <si>
    <t>10 2 00 10002</t>
  </si>
  <si>
    <t>10 2 00 00000</t>
  </si>
  <si>
    <t>10 2 00 10000</t>
  </si>
  <si>
    <t>812</t>
  </si>
  <si>
    <t>23 0 00 00000</t>
  </si>
  <si>
    <t>Поддержка гос.программ субьектовРФ и муниципальных программ формирования современной городской среды</t>
  </si>
  <si>
    <t>Формирование современной городской среды на территории РС(Я)</t>
  </si>
  <si>
    <t>Сумма на 2018 год</t>
  </si>
  <si>
    <t>4</t>
  </si>
  <si>
    <t>4.2</t>
  </si>
  <si>
    <t>4.2.1</t>
  </si>
  <si>
    <t>4.2.2</t>
  </si>
  <si>
    <t>4.2.3</t>
  </si>
  <si>
    <t>4.2.4</t>
  </si>
  <si>
    <t>Организация и утилизация бытовых и промышленных отходов</t>
  </si>
  <si>
    <t>Прочие мероприятия по благоустройству.(ЛТО)</t>
  </si>
  <si>
    <t>8</t>
  </si>
  <si>
    <t>ЦП«Поддержка местных инициатив"</t>
  </si>
  <si>
    <t>Закупка товаров, работ и услуг для обеспечения государственных (муниципальных) нужд</t>
  </si>
  <si>
    <t>Увеличение стоимости основных средств</t>
  </si>
  <si>
    <t>8.1</t>
  </si>
  <si>
    <t>Реализация на территории РС(Я) пректов развития общественной инфраструктуры,основанных на местных инициативах</t>
  </si>
  <si>
    <t>23 2 00 62650</t>
  </si>
  <si>
    <t>23 2 00 S2650</t>
  </si>
  <si>
    <r>
      <t xml:space="preserve">Приложение № 2
к решению сессии Алмазнинского поселкового Совета
</t>
    </r>
    <r>
      <rPr>
        <u/>
        <sz val="10"/>
        <rFont val="Times New Roman"/>
        <family val="1"/>
        <charset val="204"/>
      </rPr>
      <t>1У</t>
    </r>
    <r>
      <rPr>
        <sz val="10"/>
        <rFont val="Times New Roman"/>
        <family val="1"/>
        <charset val="204"/>
      </rPr>
      <t>_ №  _</t>
    </r>
    <r>
      <rPr>
        <u/>
        <sz val="10"/>
        <rFont val="Times New Roman"/>
        <family val="1"/>
        <charset val="204"/>
      </rPr>
      <t>6-3</t>
    </r>
    <r>
      <rPr>
        <sz val="10"/>
        <rFont val="Times New Roman"/>
        <family val="1"/>
        <charset val="204"/>
      </rPr>
      <t>_  от «_</t>
    </r>
    <r>
      <rPr>
        <u/>
        <sz val="10"/>
        <rFont val="Times New Roman"/>
        <family val="1"/>
        <charset val="204"/>
      </rPr>
      <t>19</t>
    </r>
    <r>
      <rPr>
        <sz val="10"/>
        <rFont val="Times New Roman"/>
        <family val="1"/>
        <charset val="204"/>
      </rPr>
      <t>_» _</t>
    </r>
    <r>
      <rPr>
        <u/>
        <sz val="10"/>
        <rFont val="Times New Roman"/>
        <family val="1"/>
        <charset val="204"/>
      </rPr>
      <t>июня</t>
    </r>
    <r>
      <rPr>
        <sz val="10"/>
        <rFont val="Times New Roman"/>
        <family val="1"/>
        <charset val="204"/>
      </rPr>
      <t>__ 2018 года</t>
    </r>
  </si>
  <si>
    <r>
      <rPr>
        <b/>
        <sz val="10"/>
        <color indexed="8"/>
        <rFont val="Times New Roman"/>
        <family val="1"/>
        <charset val="204"/>
      </rPr>
      <t>МЦП</t>
    </r>
    <r>
      <rPr>
        <sz val="10"/>
        <color indexed="8"/>
        <rFont val="Times New Roman"/>
        <family val="1"/>
        <charset val="204"/>
      </rPr>
      <t>"Развитие физической культуры и спорта на территории МО "Поселок Алмазный" Мирнинского района РС(Я) на 2017-2021 гг"</t>
    </r>
  </si>
  <si>
    <r>
      <rPr>
        <b/>
        <sz val="10"/>
        <color indexed="8"/>
        <rFont val="Times New Roman"/>
        <family val="1"/>
        <charset val="204"/>
      </rPr>
      <t>МЦП</t>
    </r>
    <r>
      <rPr>
        <sz val="10"/>
        <color indexed="8"/>
        <rFont val="Times New Roman"/>
        <family val="1"/>
        <charset val="204"/>
      </rPr>
      <t>"Совершенствование  гражданской обороны, защиты населения и территорий СО "Поселок Алмазный" Мирнинского района РС(Я) от чрезвычайных ситуаций мирного и военного времени на 2017-2019 гг"</t>
    </r>
  </si>
  <si>
    <r>
      <rPr>
        <b/>
        <sz val="10"/>
        <color indexed="8"/>
        <rFont val="Times New Roman"/>
        <family val="1"/>
        <charset val="204"/>
      </rPr>
      <t>МЦП</t>
    </r>
    <r>
      <rPr>
        <sz val="10"/>
        <color indexed="8"/>
        <rFont val="Times New Roman"/>
        <family val="1"/>
        <charset val="204"/>
      </rPr>
      <t xml:space="preserve"> "Социальная политика" МО "Поселок Алмазный" Мирнинского района РС(Я) на 2015-2018 гг</t>
    </r>
  </si>
  <si>
    <r>
      <rPr>
        <b/>
        <sz val="10"/>
        <color indexed="8"/>
        <rFont val="Times New Roman"/>
        <family val="1"/>
        <charset val="204"/>
      </rPr>
      <t>МЦП</t>
    </r>
    <r>
      <rPr>
        <sz val="10"/>
        <color indexed="8"/>
        <rFont val="Times New Roman"/>
        <family val="1"/>
        <charset val="204"/>
      </rPr>
      <t>"Развитие культуры на территории МО "Поселок Алмазный"Мирнинского района РС (Я) на 2017-2021 гг"</t>
    </r>
  </si>
  <si>
    <t>МЦП«Развитие предпринимательства на территории МО «Посёлок Алмазный» на 2017-2021гг"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</si>
</sst>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_ ;\-#,##0.00\ "/>
  </numFmts>
  <fonts count="10">
    <font>
      <sz val="10"/>
      <color rgb="FF00000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44" fontId="0" fillId="0" borderId="0">
      <alignment vertical="top" wrapText="1"/>
    </xf>
  </cellStyleXfs>
  <cellXfs count="100">
    <xf numFmtId="4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44" fontId="1" fillId="0" borderId="0" xfId="0" applyNumberFormat="1" applyFont="1" applyFill="1" applyAlignment="1">
      <alignment vertical="top" wrapText="1"/>
    </xf>
    <xf numFmtId="43" fontId="0" fillId="0" borderId="0" xfId="0" applyNumberFormat="1" applyFont="1" applyFill="1" applyAlignment="1">
      <alignment vertical="top" wrapText="1"/>
    </xf>
    <xf numFmtId="43" fontId="1" fillId="0" borderId="2" xfId="0" applyNumberFormat="1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right" vertical="center" wrapText="1"/>
    </xf>
    <xf numFmtId="43" fontId="0" fillId="0" borderId="0" xfId="0" applyNumberFormat="1" applyFont="1" applyFill="1" applyBorder="1" applyAlignment="1">
      <alignment vertical="top" wrapText="1"/>
    </xf>
    <xf numFmtId="44" fontId="2" fillId="0" borderId="2" xfId="0" applyNumberFormat="1" applyFont="1" applyFill="1" applyBorder="1" applyAlignment="1">
      <alignment vertical="top" wrapText="1"/>
    </xf>
    <xf numFmtId="44" fontId="0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center" vertical="top" wrapText="1"/>
    </xf>
    <xf numFmtId="43" fontId="2" fillId="3" borderId="0" xfId="0" applyNumberFormat="1" applyFont="1" applyFill="1" applyBorder="1" applyAlignment="1">
      <alignment horizontal="right" vertical="top" wrapText="1"/>
    </xf>
    <xf numFmtId="43" fontId="2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0" fillId="0" borderId="0" xfId="0" applyNumberFormat="1" applyFont="1" applyFill="1" applyBorder="1" applyAlignment="1">
      <alignment vertical="top" wrapText="1"/>
    </xf>
    <xf numFmtId="0" fontId="0" fillId="0" borderId="0" xfId="0" applyNumberFormat="1" applyFont="1" applyFill="1" applyBorder="1" applyAlignment="1">
      <alignment horizontal="left" vertical="top" wrapText="1"/>
    </xf>
    <xf numFmtId="0" fontId="0" fillId="0" borderId="0" xfId="0" applyNumberFormat="1" applyFont="1" applyFill="1" applyBorder="1" applyAlignment="1">
      <alignment horizontal="center" vertical="top" wrapText="1"/>
    </xf>
    <xf numFmtId="43" fontId="0" fillId="0" borderId="0" xfId="0" applyNumberFormat="1" applyFont="1" applyFill="1" applyBorder="1" applyAlignment="1">
      <alignment horizontal="right" vertical="top" wrapText="1"/>
    </xf>
    <xf numFmtId="43" fontId="1" fillId="0" borderId="2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4" fontId="1" fillId="0" borderId="2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vertical="top" wrapText="1"/>
    </xf>
    <xf numFmtId="49" fontId="1" fillId="0" borderId="2" xfId="0" applyNumberFormat="1" applyFont="1" applyFill="1" applyBorder="1" applyAlignment="1">
      <alignment vertical="top" wrapText="1"/>
    </xf>
    <xf numFmtId="44" fontId="2" fillId="0" borderId="6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43" fontId="1" fillId="0" borderId="7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3" fontId="2" fillId="0" borderId="3" xfId="0" applyNumberFormat="1" applyFont="1" applyFill="1" applyBorder="1" applyAlignment="1">
      <alignment horizontal="right" vertical="center" wrapText="1"/>
    </xf>
    <xf numFmtId="43" fontId="2" fillId="0" borderId="7" xfId="0" applyNumberFormat="1" applyFont="1" applyFill="1" applyBorder="1" applyAlignment="1">
      <alignment horizontal="right" vertical="center" wrapText="1"/>
    </xf>
    <xf numFmtId="4" fontId="0" fillId="0" borderId="1" xfId="0" applyNumberFormat="1" applyFont="1" applyFill="1" applyBorder="1" applyAlignment="1">
      <alignment horizontal="right" vertical="center" wrapText="1"/>
    </xf>
    <xf numFmtId="43" fontId="1" fillId="0" borderId="8" xfId="0" applyNumberFormat="1" applyFont="1" applyFill="1" applyBorder="1" applyAlignment="1">
      <alignment horizontal="right" vertical="center" wrapText="1"/>
    </xf>
    <xf numFmtId="43" fontId="2" fillId="0" borderId="9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3" fontId="2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3" fontId="2" fillId="0" borderId="6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1" fillId="0" borderId="10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4" fontId="1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4" fontId="1" fillId="0" borderId="0" xfId="0" applyNumberFormat="1" applyFont="1" applyFill="1" applyAlignment="1">
      <alignment vertical="top" wrapText="1"/>
    </xf>
    <xf numFmtId="43" fontId="2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4" fontId="1" fillId="0" borderId="3" xfId="0" applyNumberFormat="1" applyFont="1" applyFill="1" applyBorder="1" applyAlignment="1">
      <alignment horizontal="right" vertical="center" wrapText="1"/>
    </xf>
    <xf numFmtId="44" fontId="8" fillId="0" borderId="0" xfId="0" applyNumberFormat="1" applyFont="1" applyFill="1" applyAlignment="1">
      <alignment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2" fillId="0" borderId="11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top" wrapText="1"/>
    </xf>
    <xf numFmtId="43" fontId="2" fillId="3" borderId="6" xfId="0" applyNumberFormat="1" applyFont="1" applyFill="1" applyBorder="1" applyAlignment="1">
      <alignment horizontal="right" vertical="top" wrapText="1"/>
    </xf>
    <xf numFmtId="43" fontId="2" fillId="0" borderId="6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top" wrapText="1"/>
    </xf>
    <xf numFmtId="43" fontId="3" fillId="3" borderId="2" xfId="0" applyNumberFormat="1" applyFont="1" applyFill="1" applyBorder="1" applyAlignment="1">
      <alignment horizontal="right" vertical="top" wrapText="1"/>
    </xf>
    <xf numFmtId="43" fontId="2" fillId="0" borderId="2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Alignment="1">
      <alignment horizontal="center" vertical="center" wrapText="1"/>
    </xf>
    <xf numFmtId="44" fontId="1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right" vertical="top" wrapText="1"/>
    </xf>
    <xf numFmtId="44" fontId="5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0"/>
  <sheetViews>
    <sheetView tabSelected="1" view="pageBreakPreview" zoomScale="120" zoomScaleNormal="100" zoomScaleSheetLayoutView="120" workbookViewId="0">
      <selection activeCell="J59" sqref="J59"/>
    </sheetView>
  </sheetViews>
  <sheetFormatPr defaultRowHeight="12.75"/>
  <cols>
    <col min="1" max="1" width="6.83203125" style="29" customWidth="1"/>
    <col min="2" max="2" width="52.33203125" customWidth="1"/>
    <col min="3" max="3" width="14.33203125" customWidth="1"/>
    <col min="4" max="4" width="6.6640625" customWidth="1"/>
    <col min="5" max="5" width="9" hidden="1" customWidth="1"/>
    <col min="6" max="6" width="9.83203125" hidden="1" customWidth="1"/>
    <col min="7" max="7" width="14.83203125" style="11" customWidth="1"/>
    <col min="8" max="8" width="15.1640625" style="11" customWidth="1"/>
    <col min="9" max="9" width="14.83203125" customWidth="1"/>
    <col min="10" max="10" width="15.5" bestFit="1" customWidth="1"/>
  </cols>
  <sheetData>
    <row r="1" spans="1:9">
      <c r="A1" s="29" t="s">
        <v>0</v>
      </c>
    </row>
    <row r="2" spans="1:9" ht="40.5" customHeight="1">
      <c r="A2" s="98" t="s">
        <v>122</v>
      </c>
      <c r="B2" s="98"/>
      <c r="C2" s="98"/>
      <c r="D2" s="98"/>
      <c r="E2" s="98"/>
      <c r="F2" s="98"/>
      <c r="G2" s="98"/>
      <c r="H2" s="99"/>
      <c r="I2" s="99"/>
    </row>
    <row r="3" spans="1:9" ht="36" customHeight="1">
      <c r="A3" s="96" t="s">
        <v>83</v>
      </c>
      <c r="B3" s="96"/>
      <c r="C3" s="96"/>
      <c r="D3" s="96"/>
      <c r="E3" s="96"/>
      <c r="F3" s="96"/>
      <c r="G3" s="96"/>
      <c r="H3" s="97"/>
      <c r="I3" s="97"/>
    </row>
    <row r="4" spans="1:9" ht="12.75" customHeight="1">
      <c r="A4" s="29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I4" s="1" t="s">
        <v>1</v>
      </c>
    </row>
    <row r="5" spans="1:9" ht="33" customHeight="1">
      <c r="A5" s="30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3" t="s">
        <v>105</v>
      </c>
      <c r="H5" s="12" t="s">
        <v>73</v>
      </c>
      <c r="I5" s="68" t="s">
        <v>74</v>
      </c>
    </row>
    <row r="6" spans="1:9" ht="16.5" customHeight="1">
      <c r="A6" s="30" t="s">
        <v>0</v>
      </c>
      <c r="B6" s="5" t="s">
        <v>8</v>
      </c>
      <c r="C6" s="4" t="s">
        <v>0</v>
      </c>
      <c r="D6" s="4" t="s">
        <v>0</v>
      </c>
      <c r="E6" s="4" t="s">
        <v>0</v>
      </c>
      <c r="F6" s="4" t="s">
        <v>0</v>
      </c>
      <c r="G6" s="14">
        <f>G7+G15+G20+G26+G44+G56+G58+G62</f>
        <v>4294743.33</v>
      </c>
      <c r="H6" s="14">
        <f t="shared" ref="H6:I6" si="0">H7+H15+H20+H26+H44+H56+H58+H62</f>
        <v>2915558.33</v>
      </c>
      <c r="I6" s="14">
        <f t="shared" si="0"/>
        <v>7210301.6600000001</v>
      </c>
    </row>
    <row r="7" spans="1:9" s="10" customFormat="1" ht="37.5" customHeight="1">
      <c r="A7" s="31" t="s">
        <v>9</v>
      </c>
      <c r="B7" s="7" t="s">
        <v>10</v>
      </c>
      <c r="C7" s="3" t="s">
        <v>88</v>
      </c>
      <c r="D7" s="3" t="s">
        <v>0</v>
      </c>
      <c r="E7" s="6" t="s">
        <v>0</v>
      </c>
      <c r="F7" s="6" t="s">
        <v>0</v>
      </c>
      <c r="G7" s="44">
        <f t="shared" ref="G7:H9" si="1">G8</f>
        <v>200000</v>
      </c>
      <c r="H7" s="14">
        <f t="shared" si="1"/>
        <v>0</v>
      </c>
      <c r="I7" s="55">
        <f t="shared" ref="I7:I22" si="2">G7+H7</f>
        <v>200000</v>
      </c>
    </row>
    <row r="8" spans="1:9" ht="37.5" customHeight="1">
      <c r="A8" s="31" t="s">
        <v>11</v>
      </c>
      <c r="B8" s="7" t="s">
        <v>12</v>
      </c>
      <c r="C8" s="3" t="s">
        <v>87</v>
      </c>
      <c r="D8" s="3" t="s">
        <v>0</v>
      </c>
      <c r="E8" s="6" t="s">
        <v>0</v>
      </c>
      <c r="F8" s="6" t="s">
        <v>0</v>
      </c>
      <c r="G8" s="44">
        <f t="shared" si="1"/>
        <v>200000</v>
      </c>
      <c r="H8" s="14">
        <f t="shared" si="1"/>
        <v>0</v>
      </c>
      <c r="I8" s="45">
        <f>I9</f>
        <v>200000</v>
      </c>
    </row>
    <row r="9" spans="1:9" ht="63.75">
      <c r="A9" s="31" t="s">
        <v>0</v>
      </c>
      <c r="B9" s="36" t="s">
        <v>124</v>
      </c>
      <c r="C9" s="64" t="s">
        <v>86</v>
      </c>
      <c r="D9" s="64" t="s">
        <v>0</v>
      </c>
      <c r="E9" s="33" t="s">
        <v>0</v>
      </c>
      <c r="F9" s="33" t="s">
        <v>0</v>
      </c>
      <c r="G9" s="46">
        <f t="shared" si="1"/>
        <v>200000</v>
      </c>
      <c r="H9" s="47">
        <f t="shared" si="1"/>
        <v>0</v>
      </c>
      <c r="I9" s="48">
        <f>I10</f>
        <v>200000</v>
      </c>
    </row>
    <row r="10" spans="1:9" ht="24.75" customHeight="1">
      <c r="A10" s="31" t="s">
        <v>0</v>
      </c>
      <c r="B10" s="36" t="s">
        <v>14</v>
      </c>
      <c r="C10" s="64" t="s">
        <v>86</v>
      </c>
      <c r="D10" s="64" t="s">
        <v>15</v>
      </c>
      <c r="E10" s="33" t="s">
        <v>0</v>
      </c>
      <c r="F10" s="33" t="s">
        <v>0</v>
      </c>
      <c r="G10" s="46">
        <v>200000</v>
      </c>
      <c r="H10" s="56"/>
      <c r="I10" s="57">
        <f t="shared" si="2"/>
        <v>200000</v>
      </c>
    </row>
    <row r="11" spans="1:9" ht="14.45" hidden="1" customHeight="1">
      <c r="A11" s="31" t="s">
        <v>0</v>
      </c>
      <c r="B11" s="36" t="s">
        <v>16</v>
      </c>
      <c r="C11" s="64" t="s">
        <v>13</v>
      </c>
      <c r="D11" s="64" t="s">
        <v>15</v>
      </c>
      <c r="E11" s="37" t="s">
        <v>17</v>
      </c>
      <c r="F11" s="37" t="s">
        <v>0</v>
      </c>
      <c r="G11" s="46">
        <v>700000</v>
      </c>
      <c r="H11" s="56">
        <v>0</v>
      </c>
      <c r="I11" s="57">
        <f t="shared" si="2"/>
        <v>700000</v>
      </c>
    </row>
    <row r="12" spans="1:9" ht="14.45" hidden="1" customHeight="1">
      <c r="A12" s="31" t="s">
        <v>0</v>
      </c>
      <c r="B12" s="36" t="s">
        <v>18</v>
      </c>
      <c r="C12" s="64" t="s">
        <v>13</v>
      </c>
      <c r="D12" s="64" t="s">
        <v>15</v>
      </c>
      <c r="E12" s="37" t="s">
        <v>17</v>
      </c>
      <c r="F12" s="37" t="s">
        <v>19</v>
      </c>
      <c r="G12" s="46">
        <v>700000</v>
      </c>
      <c r="H12" s="56">
        <v>0</v>
      </c>
      <c r="I12" s="57">
        <f t="shared" si="2"/>
        <v>700000</v>
      </c>
    </row>
    <row r="13" spans="1:9" ht="14.45" hidden="1" customHeight="1">
      <c r="A13" s="31" t="s">
        <v>0</v>
      </c>
      <c r="B13" s="36" t="s">
        <v>20</v>
      </c>
      <c r="C13" s="64" t="s">
        <v>13</v>
      </c>
      <c r="D13" s="64" t="s">
        <v>15</v>
      </c>
      <c r="E13" s="37" t="s">
        <v>21</v>
      </c>
      <c r="F13" s="37" t="s">
        <v>0</v>
      </c>
      <c r="G13" s="46">
        <v>700000</v>
      </c>
      <c r="H13" s="56">
        <v>0</v>
      </c>
      <c r="I13" s="57">
        <f t="shared" si="2"/>
        <v>700000</v>
      </c>
    </row>
    <row r="14" spans="1:9" ht="14.45" hidden="1" customHeight="1">
      <c r="A14" s="31" t="s">
        <v>0</v>
      </c>
      <c r="B14" s="36" t="s">
        <v>22</v>
      </c>
      <c r="C14" s="64" t="s">
        <v>13</v>
      </c>
      <c r="D14" s="64" t="s">
        <v>15</v>
      </c>
      <c r="E14" s="37" t="s">
        <v>21</v>
      </c>
      <c r="F14" s="37" t="s">
        <v>23</v>
      </c>
      <c r="G14" s="46">
        <v>700000</v>
      </c>
      <c r="H14" s="56">
        <v>0</v>
      </c>
      <c r="I14" s="57">
        <f t="shared" si="2"/>
        <v>700000</v>
      </c>
    </row>
    <row r="15" spans="1:9" s="10" customFormat="1" ht="27.75" customHeight="1">
      <c r="A15" s="31" t="s">
        <v>24</v>
      </c>
      <c r="B15" s="7" t="s">
        <v>26</v>
      </c>
      <c r="C15" s="3" t="s">
        <v>89</v>
      </c>
      <c r="D15" s="3" t="s">
        <v>0</v>
      </c>
      <c r="E15" s="6" t="s">
        <v>0</v>
      </c>
      <c r="F15" s="6" t="s">
        <v>0</v>
      </c>
      <c r="G15" s="44">
        <f>G16</f>
        <v>423533.6</v>
      </c>
      <c r="H15" s="14">
        <f>H16</f>
        <v>0</v>
      </c>
      <c r="I15" s="55">
        <f t="shared" si="2"/>
        <v>423533.6</v>
      </c>
    </row>
    <row r="16" spans="1:9" ht="15.75" customHeight="1">
      <c r="A16" s="31" t="s">
        <v>25</v>
      </c>
      <c r="B16" s="7" t="s">
        <v>28</v>
      </c>
      <c r="C16" s="3" t="s">
        <v>90</v>
      </c>
      <c r="D16" s="3" t="s">
        <v>0</v>
      </c>
      <c r="E16" s="6" t="s">
        <v>0</v>
      </c>
      <c r="F16" s="6" t="s">
        <v>0</v>
      </c>
      <c r="G16" s="44">
        <f>G17</f>
        <v>423533.6</v>
      </c>
      <c r="H16" s="14">
        <f>H17</f>
        <v>0</v>
      </c>
      <c r="I16" s="55">
        <f t="shared" si="2"/>
        <v>423533.6</v>
      </c>
    </row>
    <row r="17" spans="1:9" ht="38.25">
      <c r="A17" s="31" t="s">
        <v>0</v>
      </c>
      <c r="B17" s="36" t="s">
        <v>123</v>
      </c>
      <c r="C17" s="64" t="s">
        <v>75</v>
      </c>
      <c r="D17" s="64" t="s">
        <v>0</v>
      </c>
      <c r="E17" s="33" t="s">
        <v>0</v>
      </c>
      <c r="F17" s="33" t="s">
        <v>0</v>
      </c>
      <c r="G17" s="46">
        <f>G18+G19</f>
        <v>423533.6</v>
      </c>
      <c r="H17" s="47">
        <f>H18+H19</f>
        <v>0</v>
      </c>
      <c r="I17" s="57">
        <f t="shared" si="2"/>
        <v>423533.6</v>
      </c>
    </row>
    <row r="18" spans="1:9" s="10" customFormat="1" ht="28.5" customHeight="1">
      <c r="A18" s="31"/>
      <c r="B18" s="36" t="s">
        <v>14</v>
      </c>
      <c r="C18" s="64" t="s">
        <v>75</v>
      </c>
      <c r="D18" s="64" t="s">
        <v>15</v>
      </c>
      <c r="E18" s="37" t="s">
        <v>21</v>
      </c>
      <c r="F18" s="37" t="s">
        <v>0</v>
      </c>
      <c r="G18" s="46">
        <v>123533.6</v>
      </c>
      <c r="H18" s="47"/>
      <c r="I18" s="57">
        <f t="shared" si="2"/>
        <v>123533.6</v>
      </c>
    </row>
    <row r="19" spans="1:9" ht="27" customHeight="1">
      <c r="A19" s="31"/>
      <c r="B19" s="36" t="s">
        <v>14</v>
      </c>
      <c r="C19" s="64" t="s">
        <v>75</v>
      </c>
      <c r="D19" s="64" t="s">
        <v>15</v>
      </c>
      <c r="E19" s="37" t="s">
        <v>21</v>
      </c>
      <c r="F19" s="37" t="s">
        <v>23</v>
      </c>
      <c r="G19" s="46">
        <v>300000</v>
      </c>
      <c r="H19" s="47"/>
      <c r="I19" s="57">
        <f t="shared" si="2"/>
        <v>300000</v>
      </c>
    </row>
    <row r="20" spans="1:9" ht="12.75" customHeight="1">
      <c r="A20" s="31">
        <v>3</v>
      </c>
      <c r="B20" s="7" t="s">
        <v>72</v>
      </c>
      <c r="C20" s="3" t="s">
        <v>91</v>
      </c>
      <c r="D20" s="3" t="s">
        <v>0</v>
      </c>
      <c r="E20" s="6" t="s">
        <v>0</v>
      </c>
      <c r="F20" s="6" t="s">
        <v>0</v>
      </c>
      <c r="G20" s="44">
        <f t="shared" ref="G20:H24" si="3">G21</f>
        <v>173397</v>
      </c>
      <c r="H20" s="27">
        <f t="shared" si="3"/>
        <v>0</v>
      </c>
      <c r="I20" s="55">
        <f t="shared" si="2"/>
        <v>173397</v>
      </c>
    </row>
    <row r="21" spans="1:9" ht="27" customHeight="1">
      <c r="A21" s="31" t="s">
        <v>27</v>
      </c>
      <c r="B21" s="7" t="s">
        <v>48</v>
      </c>
      <c r="C21" s="3" t="s">
        <v>92</v>
      </c>
      <c r="D21" s="3" t="s">
        <v>0</v>
      </c>
      <c r="E21" s="6" t="s">
        <v>0</v>
      </c>
      <c r="F21" s="6" t="s">
        <v>0</v>
      </c>
      <c r="G21" s="44">
        <f t="shared" si="3"/>
        <v>173397</v>
      </c>
      <c r="H21" s="27">
        <f t="shared" si="3"/>
        <v>0</v>
      </c>
      <c r="I21" s="55">
        <f t="shared" si="2"/>
        <v>173397</v>
      </c>
    </row>
    <row r="22" spans="1:9" ht="25.5" customHeight="1">
      <c r="A22" s="28" t="s">
        <v>0</v>
      </c>
      <c r="B22" s="36" t="s">
        <v>125</v>
      </c>
      <c r="C22" s="64" t="s">
        <v>93</v>
      </c>
      <c r="D22" s="64" t="s">
        <v>0</v>
      </c>
      <c r="E22" s="33" t="s">
        <v>0</v>
      </c>
      <c r="F22" s="33" t="s">
        <v>0</v>
      </c>
      <c r="G22" s="46">
        <f t="shared" si="3"/>
        <v>173397</v>
      </c>
      <c r="H22" s="56">
        <f t="shared" si="3"/>
        <v>0</v>
      </c>
      <c r="I22" s="57">
        <f t="shared" si="2"/>
        <v>173397</v>
      </c>
    </row>
    <row r="23" spans="1:9" s="10" customFormat="1" ht="28.9" hidden="1" customHeight="1">
      <c r="A23" s="28"/>
      <c r="B23" s="36" t="s">
        <v>49</v>
      </c>
      <c r="C23" s="64" t="s">
        <v>76</v>
      </c>
      <c r="D23" s="64" t="s">
        <v>50</v>
      </c>
      <c r="E23" s="33" t="s">
        <v>0</v>
      </c>
      <c r="F23" s="33" t="s">
        <v>0</v>
      </c>
      <c r="G23" s="46">
        <f t="shared" si="3"/>
        <v>173397</v>
      </c>
      <c r="H23" s="56">
        <f t="shared" si="3"/>
        <v>0</v>
      </c>
      <c r="I23" s="57">
        <f>G23+H23</f>
        <v>173397</v>
      </c>
    </row>
    <row r="24" spans="1:9" ht="14.45" hidden="1" customHeight="1">
      <c r="A24" s="28"/>
      <c r="B24" s="36" t="s">
        <v>51</v>
      </c>
      <c r="C24" s="64" t="s">
        <v>76</v>
      </c>
      <c r="D24" s="64" t="s">
        <v>50</v>
      </c>
      <c r="E24" s="37" t="s">
        <v>52</v>
      </c>
      <c r="F24" s="37" t="s">
        <v>0</v>
      </c>
      <c r="G24" s="46">
        <f t="shared" si="3"/>
        <v>173397</v>
      </c>
      <c r="H24" s="56">
        <f t="shared" si="3"/>
        <v>0</v>
      </c>
      <c r="I24" s="57">
        <f>G24+H24</f>
        <v>173397</v>
      </c>
    </row>
    <row r="25" spans="1:9" ht="15" customHeight="1">
      <c r="A25" s="28" t="s">
        <v>0</v>
      </c>
      <c r="B25" s="36" t="s">
        <v>53</v>
      </c>
      <c r="C25" s="64" t="s">
        <v>76</v>
      </c>
      <c r="D25" s="64" t="s">
        <v>50</v>
      </c>
      <c r="E25" s="37" t="s">
        <v>52</v>
      </c>
      <c r="F25" s="37" t="s">
        <v>54</v>
      </c>
      <c r="G25" s="46">
        <v>173397</v>
      </c>
      <c r="H25" s="56"/>
      <c r="I25" s="57">
        <f>G25+H25</f>
        <v>173397</v>
      </c>
    </row>
    <row r="26" spans="1:9" s="78" customFormat="1" ht="30" customHeight="1">
      <c r="A26" s="31" t="s">
        <v>106</v>
      </c>
      <c r="B26" s="7" t="s">
        <v>104</v>
      </c>
      <c r="C26" s="3" t="s">
        <v>102</v>
      </c>
      <c r="D26" s="3"/>
      <c r="E26" s="76"/>
      <c r="F26" s="76"/>
      <c r="G26" s="77">
        <f>G28+G27</f>
        <v>2634264.7200000002</v>
      </c>
      <c r="H26" s="77">
        <f t="shared" ref="H26:I26" si="4">H28+H27</f>
        <v>715603</v>
      </c>
      <c r="I26" s="77">
        <f t="shared" si="4"/>
        <v>3349867.72</v>
      </c>
    </row>
    <row r="27" spans="1:9" ht="46.5" customHeight="1">
      <c r="A27" s="31" t="s">
        <v>43</v>
      </c>
      <c r="B27" s="36" t="s">
        <v>103</v>
      </c>
      <c r="C27" s="64" t="s">
        <v>94</v>
      </c>
      <c r="D27" s="64">
        <v>244</v>
      </c>
      <c r="E27" s="37"/>
      <c r="F27" s="37"/>
      <c r="G27" s="74"/>
      <c r="H27" s="56">
        <v>500000</v>
      </c>
      <c r="I27" s="57">
        <v>500000</v>
      </c>
    </row>
    <row r="28" spans="1:9" ht="40.5" customHeight="1">
      <c r="A28" s="31" t="s">
        <v>107</v>
      </c>
      <c r="B28" s="7" t="s">
        <v>56</v>
      </c>
      <c r="C28" s="3" t="s">
        <v>77</v>
      </c>
      <c r="D28" s="3" t="s">
        <v>0</v>
      </c>
      <c r="E28" s="6" t="s">
        <v>0</v>
      </c>
      <c r="F28" s="6" t="s">
        <v>0</v>
      </c>
      <c r="G28" s="44">
        <f>G29</f>
        <v>2634264.7200000002</v>
      </c>
      <c r="H28" s="44">
        <f t="shared" ref="H28:I28" si="5">H29</f>
        <v>215603</v>
      </c>
      <c r="I28" s="44">
        <f t="shared" si="5"/>
        <v>2849867.72</v>
      </c>
    </row>
    <row r="29" spans="1:9" ht="38.25">
      <c r="A29" s="31" t="s">
        <v>107</v>
      </c>
      <c r="B29" s="7" t="s">
        <v>57</v>
      </c>
      <c r="C29" s="3" t="s">
        <v>77</v>
      </c>
      <c r="D29" s="3" t="s">
        <v>0</v>
      </c>
      <c r="E29" s="6" t="s">
        <v>0</v>
      </c>
      <c r="F29" s="6" t="s">
        <v>0</v>
      </c>
      <c r="G29" s="44">
        <f>G30+G34+G39</f>
        <v>2634264.7200000002</v>
      </c>
      <c r="H29" s="44">
        <f t="shared" ref="H29:I29" si="6">H30+H34+H39</f>
        <v>215603</v>
      </c>
      <c r="I29" s="44">
        <f t="shared" si="6"/>
        <v>2849867.72</v>
      </c>
    </row>
    <row r="30" spans="1:9" ht="24" customHeight="1">
      <c r="A30" s="31" t="s">
        <v>108</v>
      </c>
      <c r="B30" s="7" t="s">
        <v>58</v>
      </c>
      <c r="C30" s="3" t="s">
        <v>77</v>
      </c>
      <c r="D30" s="3" t="s">
        <v>0</v>
      </c>
      <c r="E30" s="6" t="s">
        <v>0</v>
      </c>
      <c r="F30" s="6" t="s">
        <v>0</v>
      </c>
      <c r="G30" s="44">
        <f>G33</f>
        <v>496197.63</v>
      </c>
      <c r="H30" s="44"/>
      <c r="I30" s="44">
        <f t="shared" ref="I30" si="7">I33</f>
        <v>496197.63</v>
      </c>
    </row>
    <row r="31" spans="1:9" s="10" customFormat="1" ht="12.75" hidden="1" customHeight="1">
      <c r="A31" s="31"/>
      <c r="B31" s="36" t="s">
        <v>14</v>
      </c>
      <c r="C31" s="64" t="s">
        <v>77</v>
      </c>
      <c r="D31" s="64" t="s">
        <v>15</v>
      </c>
      <c r="E31" s="33" t="s">
        <v>0</v>
      </c>
      <c r="F31" s="33" t="s">
        <v>0</v>
      </c>
      <c r="G31" s="46">
        <f>G32</f>
        <v>412031.89</v>
      </c>
      <c r="H31" s="56">
        <f>H32</f>
        <v>0</v>
      </c>
      <c r="I31" s="57">
        <f t="shared" ref="I31:I37" si="8">G31+H31</f>
        <v>412031.89</v>
      </c>
    </row>
    <row r="32" spans="1:9" ht="28.9" hidden="1" customHeight="1">
      <c r="A32" s="31"/>
      <c r="B32" s="36" t="s">
        <v>59</v>
      </c>
      <c r="C32" s="64" t="s">
        <v>77</v>
      </c>
      <c r="D32" s="64" t="s">
        <v>15</v>
      </c>
      <c r="E32" s="37" t="s">
        <v>60</v>
      </c>
      <c r="F32" s="37" t="s">
        <v>0</v>
      </c>
      <c r="G32" s="46">
        <v>412031.89</v>
      </c>
      <c r="H32" s="56">
        <f>H33</f>
        <v>0</v>
      </c>
      <c r="I32" s="57">
        <f t="shared" si="8"/>
        <v>412031.89</v>
      </c>
    </row>
    <row r="33" spans="1:9">
      <c r="A33" s="31" t="s">
        <v>0</v>
      </c>
      <c r="B33" s="36" t="s">
        <v>61</v>
      </c>
      <c r="C33" s="64" t="s">
        <v>77</v>
      </c>
      <c r="D33" s="64" t="s">
        <v>15</v>
      </c>
      <c r="E33" s="37" t="s">
        <v>60</v>
      </c>
      <c r="F33" s="37" t="s">
        <v>62</v>
      </c>
      <c r="G33" s="46">
        <v>496197.63</v>
      </c>
      <c r="H33" s="56"/>
      <c r="I33" s="57">
        <f t="shared" si="8"/>
        <v>496197.63</v>
      </c>
    </row>
    <row r="34" spans="1:9" ht="15.75" customHeight="1">
      <c r="A34" s="31" t="s">
        <v>109</v>
      </c>
      <c r="B34" s="7" t="s">
        <v>63</v>
      </c>
      <c r="C34" s="3" t="s">
        <v>77</v>
      </c>
      <c r="D34" s="3" t="s">
        <v>0</v>
      </c>
      <c r="E34" s="6" t="s">
        <v>0</v>
      </c>
      <c r="F34" s="6" t="s">
        <v>0</v>
      </c>
      <c r="G34" s="44">
        <f>G35+G36+G38</f>
        <v>1659667.09</v>
      </c>
      <c r="H34" s="44">
        <f>H35+H36+H38</f>
        <v>-825300</v>
      </c>
      <c r="I34" s="44">
        <f>I35+I36+I38</f>
        <v>834367.09000000008</v>
      </c>
    </row>
    <row r="35" spans="1:9" ht="11.25" customHeight="1">
      <c r="A35" s="31" t="s">
        <v>0</v>
      </c>
      <c r="B35" s="7" t="s">
        <v>78</v>
      </c>
      <c r="C35" s="64" t="s">
        <v>77</v>
      </c>
      <c r="D35" s="64">
        <v>113</v>
      </c>
      <c r="E35" s="33"/>
      <c r="F35" s="33"/>
      <c r="G35" s="46">
        <v>400300</v>
      </c>
      <c r="H35" s="56">
        <v>-400300</v>
      </c>
      <c r="I35" s="57">
        <f t="shared" si="8"/>
        <v>0</v>
      </c>
    </row>
    <row r="36" spans="1:9" ht="26.25" customHeight="1">
      <c r="A36" s="31"/>
      <c r="B36" s="36" t="s">
        <v>14</v>
      </c>
      <c r="C36" s="64" t="s">
        <v>77</v>
      </c>
      <c r="D36" s="64" t="s">
        <v>15</v>
      </c>
      <c r="E36" s="33" t="s">
        <v>0</v>
      </c>
      <c r="F36" s="33" t="s">
        <v>0</v>
      </c>
      <c r="G36" s="46">
        <v>1259367.0900000001</v>
      </c>
      <c r="H36" s="56">
        <v>-1075000</v>
      </c>
      <c r="I36" s="57">
        <f>G36+H36</f>
        <v>184367.09000000008</v>
      </c>
    </row>
    <row r="37" spans="1:9" ht="24.75" hidden="1" customHeight="1">
      <c r="A37" s="31" t="s">
        <v>0</v>
      </c>
      <c r="B37" s="9" t="s">
        <v>64</v>
      </c>
      <c r="C37" s="65" t="s">
        <v>77</v>
      </c>
      <c r="D37" s="4" t="s">
        <v>15</v>
      </c>
      <c r="E37" s="8" t="s">
        <v>17</v>
      </c>
      <c r="F37" s="8" t="s">
        <v>65</v>
      </c>
      <c r="G37" s="49">
        <f>50000+50000+200000</f>
        <v>300000</v>
      </c>
      <c r="H37" s="56">
        <v>1025000</v>
      </c>
      <c r="I37" s="57">
        <f t="shared" si="8"/>
        <v>1325000</v>
      </c>
    </row>
    <row r="38" spans="1:9" ht="24.75" customHeight="1">
      <c r="A38" s="31" t="s">
        <v>110</v>
      </c>
      <c r="B38" s="79" t="s">
        <v>112</v>
      </c>
      <c r="C38" s="75" t="s">
        <v>97</v>
      </c>
      <c r="D38" s="4">
        <v>244</v>
      </c>
      <c r="E38" s="8"/>
      <c r="F38" s="8"/>
      <c r="G38" s="49"/>
      <c r="H38" s="72">
        <v>650000</v>
      </c>
      <c r="I38" s="73">
        <v>650000</v>
      </c>
    </row>
    <row r="39" spans="1:9" ht="15.75" customHeight="1">
      <c r="A39" s="31" t="s">
        <v>111</v>
      </c>
      <c r="B39" s="7" t="s">
        <v>66</v>
      </c>
      <c r="C39" s="3" t="s">
        <v>96</v>
      </c>
      <c r="D39" s="3" t="s">
        <v>0</v>
      </c>
      <c r="E39" s="6" t="s">
        <v>0</v>
      </c>
      <c r="F39" s="6" t="s">
        <v>0</v>
      </c>
      <c r="G39" s="44">
        <f>G40+G43</f>
        <v>478400</v>
      </c>
      <c r="H39" s="44">
        <f t="shared" ref="H39:I39" si="9">H40+H43</f>
        <v>1040903</v>
      </c>
      <c r="I39" s="44">
        <f t="shared" si="9"/>
        <v>1519303</v>
      </c>
    </row>
    <row r="40" spans="1:9" ht="25.5" customHeight="1">
      <c r="A40" s="31" t="s">
        <v>0</v>
      </c>
      <c r="B40" s="36" t="s">
        <v>14</v>
      </c>
      <c r="C40" s="64" t="s">
        <v>96</v>
      </c>
      <c r="D40" s="64" t="s">
        <v>15</v>
      </c>
      <c r="E40" s="33" t="s">
        <v>0</v>
      </c>
      <c r="F40" s="33" t="s">
        <v>0</v>
      </c>
      <c r="G40" s="46">
        <f t="shared" ref="G40:I41" si="10">G41</f>
        <v>478400</v>
      </c>
      <c r="H40" s="56">
        <f>H41</f>
        <v>640603</v>
      </c>
      <c r="I40" s="57">
        <f t="shared" si="10"/>
        <v>1119003</v>
      </c>
    </row>
    <row r="41" spans="1:9">
      <c r="A41" s="32" t="s">
        <v>0</v>
      </c>
      <c r="B41" s="36" t="s">
        <v>84</v>
      </c>
      <c r="C41" s="64" t="s">
        <v>95</v>
      </c>
      <c r="D41" s="64" t="s">
        <v>15</v>
      </c>
      <c r="E41" s="37" t="s">
        <v>17</v>
      </c>
      <c r="F41" s="37" t="s">
        <v>0</v>
      </c>
      <c r="G41" s="46">
        <f t="shared" si="10"/>
        <v>478400</v>
      </c>
      <c r="H41" s="56">
        <f t="shared" si="10"/>
        <v>640603</v>
      </c>
      <c r="I41" s="57">
        <f t="shared" si="10"/>
        <v>1119003</v>
      </c>
    </row>
    <row r="42" spans="1:9" s="10" customFormat="1" ht="25.5" customHeight="1">
      <c r="A42" s="35"/>
      <c r="B42" s="80" t="s">
        <v>64</v>
      </c>
      <c r="C42" s="64" t="s">
        <v>85</v>
      </c>
      <c r="D42" s="64" t="s">
        <v>15</v>
      </c>
      <c r="E42" s="37" t="s">
        <v>17</v>
      </c>
      <c r="F42" s="37" t="s">
        <v>65</v>
      </c>
      <c r="G42" s="46">
        <v>478400</v>
      </c>
      <c r="H42" s="58">
        <f>446003+194600</f>
        <v>640603</v>
      </c>
      <c r="I42" s="59">
        <f>G42+H42</f>
        <v>1119003</v>
      </c>
    </row>
    <row r="43" spans="1:9" s="71" customFormat="1" ht="25.5" customHeight="1">
      <c r="A43" s="35"/>
      <c r="B43" s="80" t="s">
        <v>113</v>
      </c>
      <c r="C43" s="64" t="s">
        <v>85</v>
      </c>
      <c r="D43" s="64">
        <v>113</v>
      </c>
      <c r="E43" s="37"/>
      <c r="F43" s="37"/>
      <c r="G43" s="46"/>
      <c r="H43" s="58">
        <v>400300</v>
      </c>
      <c r="I43" s="59">
        <f>H43</f>
        <v>400300</v>
      </c>
    </row>
    <row r="44" spans="1:9" s="10" customFormat="1" ht="25.5">
      <c r="A44" s="35" t="s">
        <v>46</v>
      </c>
      <c r="B44" s="7" t="s">
        <v>68</v>
      </c>
      <c r="C44" s="3" t="s">
        <v>99</v>
      </c>
      <c r="D44" s="3" t="s">
        <v>0</v>
      </c>
      <c r="E44" s="6" t="s">
        <v>0</v>
      </c>
      <c r="F44" s="6" t="s">
        <v>0</v>
      </c>
      <c r="G44" s="44">
        <f t="shared" ref="G44:H46" si="11">G45</f>
        <v>600000</v>
      </c>
      <c r="H44" s="27">
        <f t="shared" si="11"/>
        <v>200000</v>
      </c>
      <c r="I44" s="55">
        <f>H44+G44</f>
        <v>800000</v>
      </c>
    </row>
    <row r="45" spans="1:9" ht="25.5">
      <c r="A45" s="38" t="s">
        <v>47</v>
      </c>
      <c r="B45" s="7" t="s">
        <v>70</v>
      </c>
      <c r="C45" s="3" t="s">
        <v>99</v>
      </c>
      <c r="D45" s="3" t="s">
        <v>0</v>
      </c>
      <c r="E45" s="6" t="s">
        <v>0</v>
      </c>
      <c r="F45" s="6" t="s">
        <v>0</v>
      </c>
      <c r="G45" s="44">
        <f t="shared" si="11"/>
        <v>600000</v>
      </c>
      <c r="H45" s="50">
        <f t="shared" si="11"/>
        <v>200000</v>
      </c>
      <c r="I45" s="60">
        <f t="shared" ref="I45:I50" si="12">G45+H45</f>
        <v>800000</v>
      </c>
    </row>
    <row r="46" spans="1:9" ht="38.25">
      <c r="A46" s="31"/>
      <c r="B46" s="36" t="s">
        <v>126</v>
      </c>
      <c r="C46" s="64" t="s">
        <v>100</v>
      </c>
      <c r="D46" s="64" t="s">
        <v>0</v>
      </c>
      <c r="E46" s="33" t="s">
        <v>0</v>
      </c>
      <c r="F46" s="33" t="s">
        <v>0</v>
      </c>
      <c r="G46" s="46">
        <f t="shared" si="11"/>
        <v>600000</v>
      </c>
      <c r="H46" s="56">
        <f t="shared" si="11"/>
        <v>200000</v>
      </c>
      <c r="I46" s="57">
        <f t="shared" si="12"/>
        <v>800000</v>
      </c>
    </row>
    <row r="47" spans="1:9" ht="25.5" customHeight="1">
      <c r="A47" s="31"/>
      <c r="B47" s="36" t="s">
        <v>14</v>
      </c>
      <c r="C47" s="64" t="s">
        <v>98</v>
      </c>
      <c r="D47" s="64" t="s">
        <v>15</v>
      </c>
      <c r="E47" s="33" t="s">
        <v>0</v>
      </c>
      <c r="F47" s="33" t="s">
        <v>0</v>
      </c>
      <c r="G47" s="46">
        <v>600000</v>
      </c>
      <c r="H47" s="56">
        <v>200000</v>
      </c>
      <c r="I47" s="57">
        <f t="shared" si="12"/>
        <v>800000</v>
      </c>
    </row>
    <row r="48" spans="1:9" ht="43.35" hidden="1" customHeight="1">
      <c r="A48" s="31"/>
      <c r="B48" s="36" t="s">
        <v>29</v>
      </c>
      <c r="C48" s="64" t="s">
        <v>71</v>
      </c>
      <c r="D48" s="64" t="s">
        <v>15</v>
      </c>
      <c r="E48" s="37" t="s">
        <v>30</v>
      </c>
      <c r="F48" s="37" t="s">
        <v>0</v>
      </c>
      <c r="G48" s="46">
        <v>30000</v>
      </c>
      <c r="H48" s="51">
        <v>0</v>
      </c>
      <c r="I48" s="57">
        <f t="shared" si="12"/>
        <v>30000</v>
      </c>
    </row>
    <row r="49" spans="1:9" ht="28.9" hidden="1" customHeight="1">
      <c r="A49" s="31"/>
      <c r="B49" s="36" t="s">
        <v>31</v>
      </c>
      <c r="C49" s="64" t="s">
        <v>71</v>
      </c>
      <c r="D49" s="64" t="s">
        <v>15</v>
      </c>
      <c r="E49" s="37" t="s">
        <v>30</v>
      </c>
      <c r="F49" s="37" t="s">
        <v>32</v>
      </c>
      <c r="G49" s="46">
        <v>30000</v>
      </c>
      <c r="H49" s="56">
        <v>0</v>
      </c>
      <c r="I49" s="57">
        <f t="shared" si="12"/>
        <v>30000</v>
      </c>
    </row>
    <row r="50" spans="1:9" ht="43.35" hidden="1" customHeight="1">
      <c r="A50" s="31"/>
      <c r="B50" s="36" t="s">
        <v>20</v>
      </c>
      <c r="C50" s="64" t="s">
        <v>71</v>
      </c>
      <c r="D50" s="64" t="s">
        <v>15</v>
      </c>
      <c r="E50" s="37" t="s">
        <v>21</v>
      </c>
      <c r="F50" s="37" t="s">
        <v>0</v>
      </c>
      <c r="G50" s="46">
        <v>100000</v>
      </c>
      <c r="H50" s="56">
        <v>0</v>
      </c>
      <c r="I50" s="57">
        <f t="shared" si="12"/>
        <v>100000</v>
      </c>
    </row>
    <row r="51" spans="1:9" ht="14.45" hidden="1" customHeight="1">
      <c r="A51" s="31" t="s">
        <v>0</v>
      </c>
      <c r="B51" s="36" t="s">
        <v>22</v>
      </c>
      <c r="C51" s="64" t="s">
        <v>71</v>
      </c>
      <c r="D51" s="64" t="s">
        <v>15</v>
      </c>
      <c r="E51" s="37" t="s">
        <v>21</v>
      </c>
      <c r="F51" s="37" t="s">
        <v>23</v>
      </c>
      <c r="G51" s="46">
        <v>30000</v>
      </c>
      <c r="H51" s="56">
        <v>0</v>
      </c>
      <c r="I51" s="57">
        <f>H51+G51</f>
        <v>30000</v>
      </c>
    </row>
    <row r="52" spans="1:9" ht="14.45" hidden="1" customHeight="1">
      <c r="A52" s="31" t="s">
        <v>0</v>
      </c>
      <c r="B52" s="36" t="s">
        <v>33</v>
      </c>
      <c r="C52" s="64" t="s">
        <v>71</v>
      </c>
      <c r="D52" s="64" t="s">
        <v>15</v>
      </c>
      <c r="E52" s="37" t="s">
        <v>34</v>
      </c>
      <c r="F52" s="37" t="s">
        <v>0</v>
      </c>
      <c r="G52" s="46">
        <f>400000-100000</f>
        <v>300000</v>
      </c>
      <c r="H52" s="56">
        <v>0</v>
      </c>
      <c r="I52" s="57">
        <f>H52+G52</f>
        <v>300000</v>
      </c>
    </row>
    <row r="53" spans="1:9" ht="43.5" hidden="1" customHeight="1">
      <c r="A53" s="31" t="s">
        <v>0</v>
      </c>
      <c r="B53" s="36" t="s">
        <v>35</v>
      </c>
      <c r="C53" s="64" t="s">
        <v>71</v>
      </c>
      <c r="D53" s="64" t="s">
        <v>15</v>
      </c>
      <c r="E53" s="37" t="s">
        <v>34</v>
      </c>
      <c r="F53" s="37" t="s">
        <v>36</v>
      </c>
      <c r="G53" s="46">
        <f>400000+40000-130000</f>
        <v>310000</v>
      </c>
      <c r="H53" s="56">
        <v>0</v>
      </c>
      <c r="I53" s="57">
        <f>H53+G53</f>
        <v>310000</v>
      </c>
    </row>
    <row r="54" spans="1:9" ht="43.35" hidden="1" customHeight="1">
      <c r="A54" s="31" t="s">
        <v>0</v>
      </c>
      <c r="B54" s="36" t="s">
        <v>37</v>
      </c>
      <c r="C54" s="64" t="s">
        <v>71</v>
      </c>
      <c r="D54" s="64" t="s">
        <v>15</v>
      </c>
      <c r="E54" s="37" t="s">
        <v>38</v>
      </c>
      <c r="F54" s="37" t="s">
        <v>0</v>
      </c>
      <c r="G54" s="52">
        <v>50000</v>
      </c>
      <c r="H54" s="56">
        <v>0</v>
      </c>
      <c r="I54" s="57">
        <f>G54+H54</f>
        <v>50000</v>
      </c>
    </row>
    <row r="55" spans="1:9" ht="14.45" hidden="1" customHeight="1">
      <c r="A55" s="31" t="s">
        <v>0</v>
      </c>
      <c r="B55" s="40" t="s">
        <v>39</v>
      </c>
      <c r="C55" s="66" t="s">
        <v>71</v>
      </c>
      <c r="D55" s="66" t="s">
        <v>15</v>
      </c>
      <c r="E55" s="41" t="s">
        <v>38</v>
      </c>
      <c r="F55" s="41" t="s">
        <v>40</v>
      </c>
      <c r="G55" s="53">
        <v>50000</v>
      </c>
      <c r="H55" s="56">
        <v>0</v>
      </c>
      <c r="I55" s="57">
        <f>H55+G55</f>
        <v>50000</v>
      </c>
    </row>
    <row r="56" spans="1:9" ht="37.5" customHeight="1">
      <c r="A56" s="31" t="s">
        <v>55</v>
      </c>
      <c r="B56" s="34" t="s">
        <v>127</v>
      </c>
      <c r="C56" s="67" t="s">
        <v>79</v>
      </c>
      <c r="D56" s="67"/>
      <c r="E56" s="35" t="s">
        <v>79</v>
      </c>
      <c r="F56" s="35">
        <v>812</v>
      </c>
      <c r="G56" s="54">
        <f>G57</f>
        <v>100000</v>
      </c>
      <c r="H56" s="27">
        <v>0</v>
      </c>
      <c r="I56" s="55">
        <f>G56+H56</f>
        <v>100000</v>
      </c>
    </row>
    <row r="57" spans="1:9" ht="16.5" customHeight="1">
      <c r="A57" s="31" t="s">
        <v>80</v>
      </c>
      <c r="B57" s="34" t="s">
        <v>81</v>
      </c>
      <c r="C57" s="67" t="s">
        <v>79</v>
      </c>
      <c r="D57" s="67" t="s">
        <v>101</v>
      </c>
      <c r="E57" s="42"/>
      <c r="F57" s="42"/>
      <c r="G57" s="54">
        <v>100000</v>
      </c>
      <c r="H57" s="27">
        <v>0</v>
      </c>
      <c r="I57" s="55">
        <f>H57+G57</f>
        <v>100000</v>
      </c>
    </row>
    <row r="58" spans="1:9" ht="27" customHeight="1">
      <c r="A58" s="31" t="s">
        <v>67</v>
      </c>
      <c r="B58" s="34" t="s">
        <v>41</v>
      </c>
      <c r="C58" s="68" t="s">
        <v>42</v>
      </c>
      <c r="D58" s="68"/>
      <c r="E58" s="34">
        <v>150738.04</v>
      </c>
      <c r="F58" s="34"/>
      <c r="G58" s="61">
        <f>G59</f>
        <v>163548.01</v>
      </c>
      <c r="H58" s="27"/>
      <c r="I58" s="55">
        <f>G58+H58</f>
        <v>163548.01</v>
      </c>
    </row>
    <row r="59" spans="1:9" ht="14.45" customHeight="1">
      <c r="A59" s="31" t="s">
        <v>69</v>
      </c>
      <c r="B59" s="34" t="s">
        <v>44</v>
      </c>
      <c r="C59" s="67" t="s">
        <v>82</v>
      </c>
      <c r="D59" s="67"/>
      <c r="E59" s="34">
        <v>150738.04</v>
      </c>
      <c r="F59" s="34"/>
      <c r="G59" s="61">
        <f>G60</f>
        <v>163548.01</v>
      </c>
      <c r="H59" s="27">
        <v>0</v>
      </c>
      <c r="I59" s="55">
        <f>H59+G59</f>
        <v>163548.01</v>
      </c>
    </row>
    <row r="60" spans="1:9" ht="26.25" customHeight="1">
      <c r="A60" s="32" t="s">
        <v>0</v>
      </c>
      <c r="B60" s="43" t="s">
        <v>45</v>
      </c>
      <c r="C60" s="69" t="s">
        <v>82</v>
      </c>
      <c r="D60" s="69"/>
      <c r="E60" s="43">
        <v>150738.04</v>
      </c>
      <c r="F60" s="43"/>
      <c r="G60" s="62">
        <f>G61</f>
        <v>163548.01</v>
      </c>
      <c r="H60" s="58">
        <v>0</v>
      </c>
      <c r="I60" s="59">
        <f>H60+G60</f>
        <v>163548.01</v>
      </c>
    </row>
    <row r="61" spans="1:9" ht="27.75" customHeight="1">
      <c r="A61" s="35" t="s">
        <v>0</v>
      </c>
      <c r="B61" s="16" t="s">
        <v>14</v>
      </c>
      <c r="C61" s="70" t="s">
        <v>82</v>
      </c>
      <c r="D61" s="70">
        <v>244</v>
      </c>
      <c r="E61" s="16">
        <v>150738.04</v>
      </c>
      <c r="F61" s="16"/>
      <c r="G61" s="63">
        <v>163548.01</v>
      </c>
      <c r="H61" s="56">
        <v>0</v>
      </c>
      <c r="I61" s="57">
        <f>G61+H61</f>
        <v>163548.01</v>
      </c>
    </row>
    <row r="62" spans="1:9" s="78" customFormat="1" ht="40.5" customHeight="1">
      <c r="A62" s="35" t="s">
        <v>114</v>
      </c>
      <c r="B62" s="34" t="s">
        <v>119</v>
      </c>
      <c r="C62" s="67" t="s">
        <v>96</v>
      </c>
      <c r="D62" s="67"/>
      <c r="E62" s="34"/>
      <c r="F62" s="34"/>
      <c r="G62" s="61"/>
      <c r="H62" s="27">
        <f>H63</f>
        <v>1999955.33</v>
      </c>
      <c r="I62" s="27">
        <f>I63</f>
        <v>1999955.33</v>
      </c>
    </row>
    <row r="63" spans="1:9" ht="27.75" customHeight="1">
      <c r="A63" s="35" t="s">
        <v>118</v>
      </c>
      <c r="B63" s="34" t="s">
        <v>115</v>
      </c>
      <c r="C63" s="81"/>
      <c r="D63" s="70"/>
      <c r="E63" s="16"/>
      <c r="F63" s="16"/>
      <c r="G63" s="63"/>
      <c r="H63" s="56">
        <f>H65+H66</f>
        <v>1999955.33</v>
      </c>
      <c r="I63" s="56">
        <f>I65+I66</f>
        <v>1999955.33</v>
      </c>
    </row>
    <row r="64" spans="1:9" ht="14.25" customHeight="1">
      <c r="A64" s="35"/>
      <c r="B64" s="36" t="s">
        <v>116</v>
      </c>
      <c r="C64" s="81"/>
      <c r="D64" s="70"/>
      <c r="E64" s="16"/>
      <c r="F64" s="16"/>
      <c r="G64" s="63"/>
      <c r="H64" s="56">
        <f>H65</f>
        <v>1000000</v>
      </c>
      <c r="I64" s="57">
        <f>I65</f>
        <v>1000000</v>
      </c>
    </row>
    <row r="65" spans="1:9" ht="21.75" customHeight="1">
      <c r="A65" s="83"/>
      <c r="B65" s="84" t="s">
        <v>117</v>
      </c>
      <c r="C65" s="85" t="s">
        <v>120</v>
      </c>
      <c r="D65" s="85">
        <v>244</v>
      </c>
      <c r="E65" s="86"/>
      <c r="F65" s="86"/>
      <c r="G65" s="87"/>
      <c r="H65" s="88">
        <v>1000000</v>
      </c>
      <c r="I65" s="89">
        <v>1000000</v>
      </c>
    </row>
    <row r="66" spans="1:9" ht="14.45" customHeight="1">
      <c r="A66" s="90"/>
      <c r="B66" s="95" t="s">
        <v>117</v>
      </c>
      <c r="C66" s="81" t="s">
        <v>121</v>
      </c>
      <c r="D66" s="91">
        <v>244</v>
      </c>
      <c r="E66" s="92"/>
      <c r="F66" s="92"/>
      <c r="G66" s="93"/>
      <c r="H66" s="94">
        <v>999955.33</v>
      </c>
      <c r="I66" s="82">
        <v>999955.33</v>
      </c>
    </row>
    <row r="67" spans="1:9" ht="14.45" customHeight="1">
      <c r="A67" s="39"/>
      <c r="B67" s="22"/>
      <c r="C67" s="18"/>
      <c r="D67" s="18"/>
      <c r="E67" s="18"/>
      <c r="F67" s="18"/>
      <c r="G67" s="19"/>
      <c r="H67" s="20"/>
      <c r="I67" s="21"/>
    </row>
    <row r="68" spans="1:9" ht="72.599999999999994" customHeight="1">
      <c r="A68" s="39"/>
      <c r="B68" s="24"/>
      <c r="C68" s="25"/>
      <c r="D68" s="25"/>
      <c r="E68" s="23"/>
      <c r="F68" s="23"/>
      <c r="G68" s="26"/>
      <c r="H68" s="15"/>
      <c r="I68" s="17"/>
    </row>
    <row r="69" spans="1:9" ht="43.35" customHeight="1">
      <c r="A69" s="39"/>
      <c r="B69" s="24"/>
      <c r="C69" s="25"/>
      <c r="D69" s="25"/>
      <c r="E69" s="23"/>
      <c r="F69" s="23"/>
      <c r="G69" s="26"/>
      <c r="H69" s="15"/>
      <c r="I69" s="17"/>
    </row>
    <row r="70" spans="1:9" ht="14.45" customHeight="1">
      <c r="A70" s="39"/>
      <c r="B70" s="24"/>
      <c r="C70" s="25"/>
      <c r="D70" s="25"/>
      <c r="E70" s="23"/>
      <c r="F70" s="23"/>
      <c r="G70" s="26"/>
      <c r="H70" s="15"/>
      <c r="I70" s="17"/>
    </row>
    <row r="71" spans="1:9" ht="14.45" customHeight="1">
      <c r="A71" s="39"/>
      <c r="B71" s="24"/>
      <c r="C71" s="25"/>
      <c r="D71" s="25"/>
      <c r="E71" s="23"/>
      <c r="F71" s="23"/>
      <c r="G71" s="26"/>
      <c r="H71" s="15"/>
      <c r="I71" s="17"/>
    </row>
    <row r="72" spans="1:9" s="10" customFormat="1" ht="28.9" customHeight="1">
      <c r="A72" s="39"/>
      <c r="B72" s="24"/>
      <c r="C72" s="25"/>
      <c r="D72" s="25"/>
      <c r="E72" s="23"/>
      <c r="F72" s="23"/>
      <c r="G72" s="26"/>
      <c r="H72" s="15"/>
      <c r="I72" s="17"/>
    </row>
    <row r="73" spans="1:9" ht="28.9" customHeight="1">
      <c r="A73" s="39"/>
      <c r="B73" s="24"/>
      <c r="C73" s="25"/>
      <c r="D73" s="25"/>
      <c r="E73" s="23"/>
      <c r="F73" s="23"/>
      <c r="G73" s="26"/>
      <c r="H73" s="15"/>
      <c r="I73" s="17"/>
    </row>
    <row r="74" spans="1:9" ht="28.9" customHeight="1">
      <c r="A74" s="39"/>
      <c r="B74" s="24"/>
      <c r="C74" s="25"/>
      <c r="D74" s="25"/>
      <c r="E74" s="23"/>
      <c r="F74" s="23"/>
      <c r="G74" s="26"/>
      <c r="H74" s="15"/>
      <c r="I74" s="17"/>
    </row>
    <row r="75" spans="1:9" ht="43.35" customHeight="1">
      <c r="A75" s="39"/>
      <c r="B75" s="24"/>
      <c r="C75" s="25"/>
      <c r="D75" s="25"/>
      <c r="E75" s="23"/>
      <c r="F75" s="23"/>
      <c r="G75" s="26"/>
      <c r="H75" s="15"/>
      <c r="I75" s="17"/>
    </row>
    <row r="76" spans="1:9" ht="14.45" customHeight="1">
      <c r="A76" s="39"/>
      <c r="B76" s="17"/>
      <c r="C76" s="17"/>
      <c r="D76" s="17"/>
      <c r="E76" s="17"/>
      <c r="F76" s="17"/>
      <c r="G76" s="15"/>
      <c r="H76" s="15"/>
      <c r="I76" s="17"/>
    </row>
    <row r="77" spans="1:9" ht="14.45" customHeight="1">
      <c r="A77" s="39"/>
      <c r="B77" s="17"/>
      <c r="C77" s="17"/>
      <c r="D77" s="17"/>
      <c r="E77" s="17"/>
      <c r="F77" s="17"/>
      <c r="G77" s="15"/>
      <c r="H77" s="15"/>
      <c r="I77" s="17"/>
    </row>
    <row r="78" spans="1:9" ht="14.45" customHeight="1">
      <c r="A78" s="39"/>
      <c r="B78" s="17"/>
      <c r="C78" s="17"/>
      <c r="D78" s="17"/>
      <c r="E78" s="17"/>
      <c r="F78" s="17"/>
      <c r="G78" s="15"/>
      <c r="H78" s="15"/>
      <c r="I78" s="17"/>
    </row>
    <row r="79" spans="1:9" ht="14.45" customHeight="1">
      <c r="A79" s="39"/>
      <c r="B79" s="17"/>
      <c r="C79" s="17"/>
      <c r="D79" s="17"/>
      <c r="E79" s="17"/>
      <c r="F79" s="17"/>
      <c r="G79" s="15"/>
      <c r="H79" s="15"/>
      <c r="I79" s="17"/>
    </row>
    <row r="80" spans="1:9" ht="14.45" customHeight="1">
      <c r="A80" s="39"/>
      <c r="B80" s="17"/>
      <c r="C80" s="17"/>
      <c r="D80" s="17"/>
      <c r="E80" s="17"/>
      <c r="F80" s="17"/>
      <c r="G80" s="15"/>
      <c r="H80" s="15"/>
      <c r="I80" s="17"/>
    </row>
    <row r="81" spans="1:9" ht="43.35" customHeight="1">
      <c r="A81" s="39"/>
      <c r="B81" s="17"/>
      <c r="C81" s="17"/>
      <c r="D81" s="17"/>
      <c r="E81" s="17"/>
      <c r="F81" s="17"/>
      <c r="G81" s="15"/>
      <c r="H81" s="15"/>
      <c r="I81" s="17"/>
    </row>
    <row r="82" spans="1:9" ht="14.45" customHeight="1">
      <c r="A82" s="39"/>
      <c r="B82" s="17"/>
      <c r="C82" s="17"/>
      <c r="D82" s="17"/>
      <c r="E82" s="17"/>
      <c r="F82" s="17"/>
      <c r="G82" s="15"/>
      <c r="H82" s="15"/>
      <c r="I82" s="17"/>
    </row>
    <row r="83" spans="1:9" ht="14.45" customHeight="1">
      <c r="A83" s="39"/>
      <c r="B83" s="17"/>
      <c r="C83" s="17"/>
      <c r="D83" s="17"/>
      <c r="E83" s="17"/>
      <c r="F83" s="17"/>
      <c r="G83" s="15"/>
      <c r="H83" s="15"/>
      <c r="I83" s="17"/>
    </row>
    <row r="84" spans="1:9">
      <c r="A84" s="39"/>
      <c r="B84" s="17"/>
      <c r="C84" s="17"/>
      <c r="D84" s="17"/>
      <c r="E84" s="17"/>
      <c r="F84" s="17"/>
      <c r="G84" s="15"/>
      <c r="H84" s="15"/>
      <c r="I84" s="17"/>
    </row>
    <row r="85" spans="1:9">
      <c r="A85" s="39"/>
      <c r="B85" s="17"/>
      <c r="C85" s="17"/>
      <c r="D85" s="17"/>
      <c r="E85" s="17"/>
      <c r="F85" s="17"/>
      <c r="G85" s="15"/>
      <c r="H85" s="15"/>
      <c r="I85" s="17"/>
    </row>
    <row r="86" spans="1:9">
      <c r="A86" s="39"/>
      <c r="B86" s="17"/>
      <c r="C86" s="17"/>
      <c r="D86" s="17"/>
      <c r="E86" s="17"/>
      <c r="F86" s="17"/>
      <c r="G86" s="15"/>
      <c r="H86" s="15"/>
      <c r="I86" s="17"/>
    </row>
    <row r="87" spans="1:9">
      <c r="A87" s="39"/>
      <c r="B87" s="17"/>
      <c r="C87" s="17"/>
      <c r="D87" s="17"/>
      <c r="E87" s="17"/>
      <c r="F87" s="17"/>
      <c r="G87" s="15"/>
      <c r="H87" s="15"/>
      <c r="I87" s="17"/>
    </row>
    <row r="88" spans="1:9">
      <c r="A88" s="39"/>
      <c r="B88" s="17"/>
      <c r="C88" s="17"/>
      <c r="D88" s="17"/>
      <c r="E88" s="17"/>
      <c r="F88" s="17"/>
      <c r="G88" s="15"/>
      <c r="H88" s="15"/>
      <c r="I88" s="17"/>
    </row>
    <row r="89" spans="1:9">
      <c r="A89" s="39"/>
      <c r="B89" s="17"/>
      <c r="C89" s="17"/>
      <c r="D89" s="17"/>
      <c r="E89" s="17"/>
      <c r="F89" s="17"/>
      <c r="G89" s="15"/>
      <c r="H89" s="15"/>
      <c r="I89" s="17"/>
    </row>
    <row r="90" spans="1:9">
      <c r="A90" s="39"/>
      <c r="B90" s="17"/>
      <c r="C90" s="17"/>
      <c r="D90" s="17"/>
      <c r="E90" s="17"/>
      <c r="F90" s="17"/>
      <c r="G90" s="15"/>
      <c r="H90" s="15"/>
      <c r="I90" s="17"/>
    </row>
    <row r="91" spans="1:9">
      <c r="A91" s="39"/>
      <c r="B91" s="17"/>
      <c r="C91" s="17"/>
      <c r="D91" s="17"/>
      <c r="E91" s="17"/>
      <c r="F91" s="17"/>
      <c r="G91" s="15"/>
      <c r="H91" s="15"/>
      <c r="I91" s="17"/>
    </row>
    <row r="92" spans="1:9">
      <c r="A92" s="39"/>
      <c r="B92" s="17"/>
      <c r="C92" s="17"/>
      <c r="D92" s="17"/>
      <c r="E92" s="17"/>
      <c r="F92" s="17"/>
      <c r="G92" s="15"/>
      <c r="H92" s="15"/>
      <c r="I92" s="17"/>
    </row>
    <row r="93" spans="1:9">
      <c r="A93" s="39"/>
      <c r="B93" s="17"/>
      <c r="C93" s="17"/>
      <c r="D93" s="17"/>
      <c r="E93" s="17"/>
      <c r="F93" s="17"/>
      <c r="G93" s="15"/>
      <c r="H93" s="15"/>
      <c r="I93" s="17"/>
    </row>
    <row r="94" spans="1:9">
      <c r="A94" s="39"/>
      <c r="B94" s="17"/>
      <c r="C94" s="17"/>
      <c r="D94" s="17"/>
      <c r="E94" s="17"/>
      <c r="F94" s="17"/>
      <c r="G94" s="15"/>
      <c r="H94" s="15"/>
      <c r="I94" s="17"/>
    </row>
    <row r="95" spans="1:9">
      <c r="A95" s="39"/>
      <c r="B95" s="17"/>
      <c r="C95" s="17"/>
      <c r="D95" s="17"/>
      <c r="E95" s="17"/>
      <c r="F95" s="17"/>
      <c r="G95" s="15"/>
      <c r="H95" s="15"/>
      <c r="I95" s="17"/>
    </row>
    <row r="96" spans="1:9">
      <c r="A96" s="39"/>
      <c r="B96" s="17"/>
      <c r="C96" s="17"/>
      <c r="D96" s="17"/>
      <c r="E96" s="17"/>
      <c r="F96" s="17"/>
      <c r="G96" s="15"/>
      <c r="H96" s="15"/>
      <c r="I96" s="17"/>
    </row>
    <row r="97" spans="1:9">
      <c r="A97" s="39"/>
      <c r="B97" s="17"/>
      <c r="C97" s="17"/>
      <c r="D97" s="17"/>
      <c r="E97" s="17"/>
      <c r="F97" s="17"/>
      <c r="G97" s="15"/>
      <c r="H97" s="15"/>
      <c r="I97" s="17"/>
    </row>
    <row r="98" spans="1:9">
      <c r="A98" s="39"/>
      <c r="B98" s="17"/>
      <c r="C98" s="17"/>
      <c r="D98" s="17"/>
      <c r="E98" s="17"/>
      <c r="F98" s="17"/>
      <c r="G98" s="15"/>
      <c r="H98" s="15"/>
      <c r="I98" s="17"/>
    </row>
    <row r="99" spans="1:9">
      <c r="A99" s="39"/>
      <c r="B99" s="17"/>
      <c r="C99" s="17"/>
      <c r="D99" s="17"/>
      <c r="E99" s="17"/>
      <c r="F99" s="17"/>
      <c r="G99" s="15"/>
      <c r="H99" s="15"/>
      <c r="I99" s="17"/>
    </row>
    <row r="100" spans="1:9">
      <c r="A100" s="39"/>
      <c r="B100" s="17"/>
      <c r="C100" s="17"/>
      <c r="D100" s="17"/>
      <c r="E100" s="17"/>
      <c r="F100" s="17"/>
      <c r="G100" s="15"/>
      <c r="H100" s="15"/>
      <c r="I100" s="17"/>
    </row>
    <row r="101" spans="1:9">
      <c r="A101" s="39"/>
      <c r="B101" s="17"/>
      <c r="C101" s="17"/>
      <c r="D101" s="17"/>
      <c r="E101" s="17"/>
      <c r="F101" s="17"/>
      <c r="G101" s="15"/>
      <c r="H101" s="15"/>
      <c r="I101" s="17"/>
    </row>
    <row r="102" spans="1:9">
      <c r="A102" s="39"/>
      <c r="B102" s="17"/>
      <c r="C102" s="17"/>
      <c r="D102" s="17"/>
      <c r="E102" s="17"/>
      <c r="F102" s="17"/>
      <c r="G102" s="15"/>
      <c r="H102" s="15"/>
      <c r="I102" s="17"/>
    </row>
    <row r="103" spans="1:9">
      <c r="A103" s="39"/>
      <c r="B103" s="17"/>
      <c r="C103" s="17"/>
      <c r="D103" s="17"/>
      <c r="E103" s="17"/>
      <c r="F103" s="17"/>
      <c r="G103" s="15"/>
      <c r="H103" s="15"/>
      <c r="I103" s="17"/>
    </row>
    <row r="104" spans="1:9">
      <c r="A104" s="39"/>
      <c r="B104" s="17"/>
      <c r="C104" s="17"/>
      <c r="D104" s="17"/>
      <c r="E104" s="17"/>
      <c r="F104" s="17"/>
      <c r="G104" s="15"/>
      <c r="H104" s="15"/>
      <c r="I104" s="17"/>
    </row>
    <row r="105" spans="1:9">
      <c r="A105" s="39"/>
      <c r="B105" s="17"/>
      <c r="C105" s="17"/>
      <c r="D105" s="17"/>
      <c r="E105" s="17"/>
      <c r="F105" s="17"/>
      <c r="G105" s="15"/>
      <c r="H105" s="15"/>
      <c r="I105" s="17"/>
    </row>
    <row r="106" spans="1:9">
      <c r="A106" s="39"/>
      <c r="B106" s="17"/>
      <c r="C106" s="17"/>
      <c r="D106" s="17"/>
      <c r="E106" s="17"/>
      <c r="F106" s="17"/>
      <c r="G106" s="15"/>
      <c r="H106" s="15"/>
      <c r="I106" s="17"/>
    </row>
    <row r="107" spans="1:9">
      <c r="A107" s="39"/>
      <c r="B107" s="17"/>
      <c r="C107" s="17"/>
      <c r="D107" s="17"/>
      <c r="E107" s="17"/>
      <c r="F107" s="17"/>
      <c r="G107" s="15"/>
      <c r="H107" s="15"/>
      <c r="I107" s="17"/>
    </row>
    <row r="108" spans="1:9">
      <c r="A108" s="39"/>
      <c r="B108" s="17"/>
      <c r="C108" s="17"/>
      <c r="D108" s="17"/>
      <c r="E108" s="17"/>
      <c r="F108" s="17"/>
      <c r="G108" s="15"/>
      <c r="H108" s="15"/>
      <c r="I108" s="17"/>
    </row>
    <row r="109" spans="1:9">
      <c r="A109" s="39"/>
      <c r="B109" s="17"/>
      <c r="C109" s="17"/>
      <c r="D109" s="17"/>
      <c r="E109" s="17"/>
      <c r="F109" s="17"/>
      <c r="G109" s="15"/>
      <c r="H109" s="15"/>
      <c r="I109" s="17"/>
    </row>
    <row r="110" spans="1:9">
      <c r="A110" s="39"/>
      <c r="B110" s="17"/>
      <c r="C110" s="17"/>
      <c r="D110" s="17"/>
      <c r="E110" s="17"/>
      <c r="F110" s="17"/>
      <c r="G110" s="15"/>
      <c r="H110" s="15"/>
      <c r="I110" s="17"/>
    </row>
    <row r="111" spans="1:9">
      <c r="A111" s="39"/>
      <c r="B111" s="17"/>
      <c r="C111" s="17"/>
      <c r="D111" s="17"/>
      <c r="E111" s="17"/>
      <c r="F111" s="17"/>
      <c r="G111" s="15"/>
      <c r="H111" s="15"/>
      <c r="I111" s="17"/>
    </row>
    <row r="112" spans="1:9">
      <c r="A112" s="39"/>
      <c r="B112" s="17"/>
      <c r="C112" s="17"/>
      <c r="D112" s="17"/>
      <c r="E112" s="17"/>
      <c r="F112" s="17"/>
      <c r="G112" s="15"/>
      <c r="H112" s="15"/>
      <c r="I112" s="17"/>
    </row>
    <row r="113" spans="1:9">
      <c r="A113" s="39"/>
      <c r="B113" s="17"/>
      <c r="C113" s="17"/>
      <c r="D113" s="17"/>
      <c r="E113" s="17"/>
      <c r="F113" s="17"/>
      <c r="G113" s="15"/>
      <c r="H113" s="15"/>
      <c r="I113" s="17"/>
    </row>
    <row r="114" spans="1:9">
      <c r="A114" s="39"/>
      <c r="B114" s="17"/>
      <c r="C114" s="17"/>
      <c r="D114" s="17"/>
      <c r="E114" s="17"/>
      <c r="F114" s="17"/>
      <c r="G114" s="15"/>
      <c r="H114" s="15"/>
      <c r="I114" s="17"/>
    </row>
    <row r="115" spans="1:9">
      <c r="A115" s="39"/>
      <c r="B115" s="17"/>
      <c r="C115" s="17"/>
      <c r="D115" s="17"/>
      <c r="E115" s="17"/>
      <c r="F115" s="17"/>
      <c r="G115" s="15"/>
      <c r="H115" s="15"/>
      <c r="I115" s="17"/>
    </row>
    <row r="116" spans="1:9">
      <c r="A116" s="39"/>
      <c r="B116" s="17"/>
      <c r="C116" s="17"/>
      <c r="D116" s="17"/>
      <c r="E116" s="17"/>
      <c r="F116" s="17"/>
      <c r="G116" s="15"/>
      <c r="H116" s="15"/>
      <c r="I116" s="17"/>
    </row>
    <row r="117" spans="1:9">
      <c r="A117" s="39"/>
      <c r="B117" s="17"/>
      <c r="C117" s="17"/>
      <c r="D117" s="17"/>
      <c r="E117" s="17"/>
      <c r="F117" s="17"/>
      <c r="G117" s="15"/>
      <c r="H117" s="15"/>
      <c r="I117" s="17"/>
    </row>
    <row r="118" spans="1:9">
      <c r="A118" s="39"/>
      <c r="B118" s="17"/>
      <c r="C118" s="17"/>
      <c r="D118" s="17"/>
      <c r="E118" s="17"/>
      <c r="F118" s="17"/>
      <c r="G118" s="15"/>
      <c r="H118" s="15"/>
      <c r="I118" s="17"/>
    </row>
    <row r="119" spans="1:9">
      <c r="A119" s="39"/>
      <c r="B119" s="17"/>
      <c r="C119" s="17"/>
      <c r="D119" s="17"/>
      <c r="E119" s="17"/>
      <c r="F119" s="17"/>
      <c r="G119" s="15"/>
      <c r="H119" s="15"/>
      <c r="I119" s="17"/>
    </row>
    <row r="120" spans="1:9">
      <c r="A120" s="39"/>
      <c r="B120" s="17"/>
      <c r="C120" s="17"/>
      <c r="D120" s="17"/>
      <c r="E120" s="17"/>
      <c r="F120" s="17"/>
      <c r="G120" s="15"/>
      <c r="H120" s="15"/>
      <c r="I120" s="17"/>
    </row>
    <row r="121" spans="1:9">
      <c r="A121" s="39"/>
      <c r="B121" s="17"/>
      <c r="C121" s="17"/>
      <c r="D121" s="17"/>
      <c r="E121" s="17"/>
      <c r="F121" s="17"/>
      <c r="G121" s="15"/>
      <c r="H121" s="15"/>
      <c r="I121" s="17"/>
    </row>
    <row r="122" spans="1:9">
      <c r="A122" s="39"/>
      <c r="B122" s="17"/>
      <c r="C122" s="17"/>
      <c r="D122" s="17"/>
      <c r="E122" s="17"/>
      <c r="F122" s="17"/>
      <c r="G122" s="15"/>
      <c r="H122" s="15"/>
      <c r="I122" s="17"/>
    </row>
    <row r="123" spans="1:9">
      <c r="A123" s="39"/>
      <c r="B123" s="17"/>
      <c r="C123" s="17"/>
      <c r="D123" s="17"/>
      <c r="E123" s="17"/>
      <c r="F123" s="17"/>
      <c r="G123" s="15"/>
      <c r="H123" s="15"/>
      <c r="I123" s="17"/>
    </row>
    <row r="124" spans="1:9">
      <c r="A124" s="39"/>
      <c r="B124" s="17"/>
      <c r="C124" s="17"/>
      <c r="D124" s="17"/>
      <c r="E124" s="17"/>
      <c r="F124" s="17"/>
      <c r="G124" s="15"/>
      <c r="H124" s="15"/>
      <c r="I124" s="17"/>
    </row>
    <row r="125" spans="1:9">
      <c r="A125" s="39"/>
      <c r="B125" s="17"/>
      <c r="C125" s="17"/>
      <c r="D125" s="17"/>
      <c r="E125" s="17"/>
      <c r="F125" s="17"/>
      <c r="G125" s="15"/>
      <c r="H125" s="15"/>
      <c r="I125" s="17"/>
    </row>
    <row r="126" spans="1:9">
      <c r="A126" s="39"/>
      <c r="B126" s="17"/>
      <c r="C126" s="17"/>
      <c r="D126" s="17"/>
      <c r="E126" s="17"/>
      <c r="F126" s="17"/>
      <c r="G126" s="15"/>
      <c r="H126" s="15"/>
      <c r="I126" s="17"/>
    </row>
    <row r="127" spans="1:9">
      <c r="A127" s="39"/>
      <c r="B127" s="17"/>
      <c r="C127" s="17"/>
      <c r="D127" s="17"/>
      <c r="E127" s="17"/>
      <c r="F127" s="17"/>
      <c r="G127" s="15"/>
      <c r="H127" s="15"/>
      <c r="I127" s="17"/>
    </row>
    <row r="128" spans="1:9">
      <c r="A128" s="39"/>
      <c r="B128" s="17"/>
      <c r="C128" s="17"/>
      <c r="D128" s="17"/>
      <c r="E128" s="17"/>
      <c r="F128" s="17"/>
      <c r="G128" s="15"/>
      <c r="H128" s="15"/>
      <c r="I128" s="17"/>
    </row>
    <row r="129" spans="1:9">
      <c r="A129" s="39"/>
      <c r="B129" s="17"/>
      <c r="C129" s="17"/>
      <c r="D129" s="17"/>
      <c r="E129" s="17"/>
      <c r="F129" s="17"/>
      <c r="G129" s="15"/>
      <c r="H129" s="15"/>
      <c r="I129" s="17"/>
    </row>
    <row r="130" spans="1:9">
      <c r="A130" s="39"/>
      <c r="B130" s="17"/>
      <c r="C130" s="17"/>
      <c r="D130" s="17"/>
      <c r="E130" s="17"/>
      <c r="F130" s="17"/>
      <c r="G130" s="15"/>
      <c r="H130" s="15"/>
      <c r="I130" s="17"/>
    </row>
    <row r="131" spans="1:9">
      <c r="A131" s="39"/>
      <c r="B131" s="17"/>
      <c r="C131" s="17"/>
      <c r="D131" s="17"/>
      <c r="E131" s="17"/>
      <c r="F131" s="17"/>
      <c r="G131" s="15"/>
      <c r="H131" s="15"/>
      <c r="I131" s="17"/>
    </row>
    <row r="132" spans="1:9">
      <c r="A132" s="39"/>
      <c r="B132" s="17"/>
      <c r="C132" s="17"/>
      <c r="D132" s="17"/>
      <c r="E132" s="17"/>
      <c r="F132" s="17"/>
      <c r="G132" s="15"/>
      <c r="H132" s="15"/>
      <c r="I132" s="17"/>
    </row>
    <row r="133" spans="1:9">
      <c r="A133" s="39"/>
      <c r="B133" s="17"/>
      <c r="C133" s="17"/>
      <c r="D133" s="17"/>
      <c r="E133" s="17"/>
      <c r="F133" s="17"/>
      <c r="G133" s="15"/>
      <c r="H133" s="15"/>
      <c r="I133" s="17"/>
    </row>
    <row r="134" spans="1:9">
      <c r="A134" s="39"/>
      <c r="B134" s="17"/>
      <c r="C134" s="17"/>
      <c r="D134" s="17"/>
      <c r="E134" s="17"/>
      <c r="F134" s="17"/>
      <c r="G134" s="15"/>
      <c r="H134" s="15"/>
      <c r="I134" s="17"/>
    </row>
    <row r="135" spans="1:9">
      <c r="A135" s="39"/>
      <c r="B135" s="17"/>
      <c r="C135" s="17"/>
      <c r="D135" s="17"/>
      <c r="E135" s="17"/>
      <c r="F135" s="17"/>
      <c r="G135" s="15"/>
      <c r="H135" s="15"/>
      <c r="I135" s="17"/>
    </row>
    <row r="136" spans="1:9">
      <c r="A136" s="39"/>
      <c r="B136" s="17"/>
      <c r="C136" s="17"/>
      <c r="D136" s="17"/>
      <c r="E136" s="17"/>
      <c r="F136" s="17"/>
      <c r="G136" s="15"/>
      <c r="H136" s="15"/>
      <c r="I136" s="17"/>
    </row>
    <row r="137" spans="1:9">
      <c r="A137" s="39"/>
      <c r="B137" s="17"/>
      <c r="C137" s="17"/>
      <c r="D137" s="17"/>
      <c r="E137" s="17"/>
      <c r="F137" s="17"/>
      <c r="G137" s="15"/>
      <c r="H137" s="15"/>
      <c r="I137" s="17"/>
    </row>
    <row r="138" spans="1:9">
      <c r="A138" s="39"/>
      <c r="B138" s="17"/>
      <c r="C138" s="17"/>
      <c r="D138" s="17"/>
      <c r="E138" s="17"/>
      <c r="F138" s="17"/>
      <c r="G138" s="15"/>
      <c r="H138" s="15"/>
      <c r="I138" s="17"/>
    </row>
    <row r="139" spans="1:9">
      <c r="A139" s="39"/>
      <c r="B139" s="17"/>
      <c r="C139" s="17"/>
      <c r="D139" s="17"/>
      <c r="E139" s="17"/>
      <c r="F139" s="17"/>
      <c r="G139" s="15"/>
      <c r="H139" s="15"/>
      <c r="I139" s="17"/>
    </row>
    <row r="140" spans="1:9">
      <c r="A140" s="39"/>
      <c r="B140" s="17"/>
      <c r="C140" s="17"/>
      <c r="D140" s="17"/>
      <c r="E140" s="17"/>
      <c r="F140" s="17"/>
      <c r="G140" s="15"/>
      <c r="H140" s="15"/>
      <c r="I140" s="17"/>
    </row>
    <row r="141" spans="1:9">
      <c r="A141" s="39"/>
      <c r="B141" s="17"/>
      <c r="C141" s="17"/>
      <c r="D141" s="17"/>
      <c r="E141" s="17"/>
      <c r="F141" s="17"/>
      <c r="G141" s="15"/>
      <c r="H141" s="15"/>
      <c r="I141" s="17"/>
    </row>
    <row r="142" spans="1:9">
      <c r="A142" s="39"/>
      <c r="B142" s="17"/>
      <c r="C142" s="17"/>
      <c r="D142" s="17"/>
      <c r="E142" s="17"/>
      <c r="F142" s="17"/>
      <c r="G142" s="15"/>
      <c r="H142" s="15"/>
      <c r="I142" s="17"/>
    </row>
    <row r="143" spans="1:9">
      <c r="A143" s="39"/>
      <c r="B143" s="17"/>
      <c r="C143" s="17"/>
      <c r="D143" s="17"/>
      <c r="E143" s="17"/>
      <c r="F143" s="17"/>
      <c r="G143" s="15"/>
      <c r="H143" s="15"/>
      <c r="I143" s="17"/>
    </row>
    <row r="144" spans="1:9">
      <c r="A144" s="39"/>
      <c r="B144" s="17"/>
      <c r="C144" s="17"/>
      <c r="D144" s="17"/>
      <c r="E144" s="17"/>
      <c r="F144" s="17"/>
      <c r="G144" s="15"/>
      <c r="H144" s="15"/>
      <c r="I144" s="17"/>
    </row>
    <row r="145" spans="1:9">
      <c r="A145" s="39"/>
      <c r="B145" s="17"/>
      <c r="C145" s="17"/>
      <c r="D145" s="17"/>
      <c r="E145" s="17"/>
      <c r="F145" s="17"/>
      <c r="G145" s="15"/>
      <c r="H145" s="15"/>
      <c r="I145" s="17"/>
    </row>
    <row r="146" spans="1:9">
      <c r="A146" s="39"/>
      <c r="B146" s="17"/>
      <c r="C146" s="17"/>
      <c r="D146" s="17"/>
      <c r="E146" s="17"/>
      <c r="F146" s="17"/>
      <c r="G146" s="15"/>
      <c r="H146" s="15"/>
      <c r="I146" s="17"/>
    </row>
    <row r="147" spans="1:9">
      <c r="A147" s="39"/>
      <c r="B147" s="17"/>
      <c r="C147" s="17"/>
      <c r="D147" s="17"/>
      <c r="E147" s="17"/>
      <c r="F147" s="17"/>
      <c r="G147" s="15"/>
      <c r="H147" s="15"/>
      <c r="I147" s="17"/>
    </row>
    <row r="148" spans="1:9">
      <c r="A148" s="39"/>
      <c r="B148" s="17"/>
      <c r="C148" s="17"/>
      <c r="D148" s="17"/>
      <c r="E148" s="17"/>
      <c r="F148" s="17"/>
      <c r="G148" s="15"/>
      <c r="H148" s="15"/>
      <c r="I148" s="17"/>
    </row>
    <row r="149" spans="1:9">
      <c r="A149" s="39"/>
      <c r="B149" s="17"/>
      <c r="C149" s="17"/>
      <c r="D149" s="17"/>
      <c r="E149" s="17"/>
      <c r="F149" s="17"/>
      <c r="G149" s="15"/>
      <c r="H149" s="15"/>
      <c r="I149" s="17"/>
    </row>
    <row r="150" spans="1:9">
      <c r="A150" s="39"/>
      <c r="B150" s="17"/>
      <c r="C150" s="17"/>
      <c r="D150" s="17"/>
      <c r="E150" s="17"/>
      <c r="F150" s="17"/>
      <c r="G150" s="15"/>
      <c r="H150" s="15"/>
      <c r="I150" s="17"/>
    </row>
    <row r="151" spans="1:9">
      <c r="A151" s="39"/>
      <c r="B151" s="17"/>
      <c r="C151" s="17"/>
      <c r="D151" s="17"/>
      <c r="E151" s="17"/>
      <c r="F151" s="17"/>
      <c r="G151" s="15"/>
      <c r="H151" s="15"/>
      <c r="I151" s="17"/>
    </row>
    <row r="152" spans="1:9">
      <c r="A152" s="39"/>
      <c r="B152" s="17"/>
      <c r="C152" s="17"/>
      <c r="D152" s="17"/>
      <c r="E152" s="17"/>
      <c r="F152" s="17"/>
      <c r="G152" s="15"/>
      <c r="H152" s="15"/>
      <c r="I152" s="17"/>
    </row>
    <row r="153" spans="1:9">
      <c r="A153" s="39"/>
      <c r="B153" s="17"/>
      <c r="C153" s="17"/>
      <c r="D153" s="17"/>
      <c r="E153" s="17"/>
      <c r="F153" s="17"/>
      <c r="G153" s="15"/>
      <c r="H153" s="15"/>
      <c r="I153" s="17"/>
    </row>
    <row r="154" spans="1:9">
      <c r="A154" s="39"/>
      <c r="B154" s="17"/>
      <c r="C154" s="17"/>
      <c r="D154" s="17"/>
      <c r="E154" s="17"/>
      <c r="F154" s="17"/>
      <c r="G154" s="15"/>
      <c r="H154" s="15"/>
      <c r="I154" s="17"/>
    </row>
    <row r="155" spans="1:9">
      <c r="A155" s="39"/>
      <c r="B155" s="17"/>
      <c r="C155" s="17"/>
      <c r="D155" s="17"/>
      <c r="E155" s="17"/>
      <c r="F155" s="17"/>
      <c r="G155" s="15"/>
      <c r="H155" s="15"/>
      <c r="I155" s="17"/>
    </row>
    <row r="156" spans="1:9">
      <c r="A156" s="39"/>
      <c r="B156" s="17"/>
      <c r="C156" s="17"/>
      <c r="D156" s="17"/>
      <c r="E156" s="17"/>
      <c r="F156" s="17"/>
      <c r="G156" s="15"/>
      <c r="H156" s="15"/>
      <c r="I156" s="17"/>
    </row>
    <row r="157" spans="1:9">
      <c r="A157" s="39"/>
      <c r="B157" s="17"/>
      <c r="C157" s="17"/>
      <c r="D157" s="17"/>
      <c r="E157" s="17"/>
      <c r="F157" s="17"/>
      <c r="G157" s="15"/>
      <c r="H157" s="15"/>
      <c r="I157" s="17"/>
    </row>
    <row r="158" spans="1:9">
      <c r="A158" s="39"/>
      <c r="B158" s="17"/>
      <c r="C158" s="17"/>
      <c r="D158" s="17"/>
      <c r="E158" s="17"/>
      <c r="F158" s="17"/>
      <c r="G158" s="15"/>
      <c r="H158" s="15"/>
      <c r="I158" s="17"/>
    </row>
    <row r="159" spans="1:9">
      <c r="A159" s="39"/>
      <c r="B159" s="17"/>
      <c r="C159" s="17"/>
      <c r="D159" s="17"/>
      <c r="E159" s="17"/>
      <c r="F159" s="17"/>
      <c r="G159" s="15"/>
      <c r="H159" s="15"/>
      <c r="I159" s="17"/>
    </row>
    <row r="160" spans="1:9">
      <c r="A160" s="39"/>
      <c r="B160" s="17"/>
      <c r="C160" s="17"/>
      <c r="D160" s="17"/>
      <c r="E160" s="17"/>
      <c r="F160" s="17"/>
      <c r="G160" s="15"/>
      <c r="H160" s="15"/>
      <c r="I160" s="17"/>
    </row>
    <row r="161" spans="1:9">
      <c r="A161" s="39"/>
      <c r="B161" s="17"/>
      <c r="C161" s="17"/>
      <c r="D161" s="17"/>
      <c r="E161" s="17"/>
      <c r="F161" s="17"/>
      <c r="G161" s="15"/>
      <c r="H161" s="15"/>
      <c r="I161" s="17"/>
    </row>
    <row r="162" spans="1:9">
      <c r="A162" s="39"/>
      <c r="B162" s="17"/>
      <c r="C162" s="17"/>
      <c r="D162" s="17"/>
      <c r="E162" s="17"/>
      <c r="F162" s="17"/>
      <c r="G162" s="15"/>
      <c r="H162" s="15"/>
      <c r="I162" s="17"/>
    </row>
    <row r="163" spans="1:9">
      <c r="A163" s="39"/>
      <c r="B163" s="17"/>
      <c r="C163" s="17"/>
      <c r="D163" s="17"/>
      <c r="E163" s="17"/>
      <c r="F163" s="17"/>
      <c r="G163" s="15"/>
      <c r="H163" s="15"/>
      <c r="I163" s="17"/>
    </row>
    <row r="164" spans="1:9">
      <c r="A164" s="39"/>
      <c r="B164" s="17"/>
      <c r="C164" s="17"/>
      <c r="D164" s="17"/>
      <c r="E164" s="17"/>
      <c r="F164" s="17"/>
      <c r="G164" s="15"/>
      <c r="H164" s="15"/>
      <c r="I164" s="17"/>
    </row>
    <row r="165" spans="1:9">
      <c r="A165" s="39"/>
      <c r="B165" s="17"/>
      <c r="C165" s="17"/>
      <c r="D165" s="17"/>
      <c r="E165" s="17"/>
      <c r="F165" s="17"/>
      <c r="G165" s="15"/>
      <c r="H165" s="15"/>
      <c r="I165" s="17"/>
    </row>
    <row r="166" spans="1:9">
      <c r="A166" s="39"/>
      <c r="B166" s="17"/>
      <c r="C166" s="17"/>
      <c r="D166" s="17"/>
      <c r="E166" s="17"/>
      <c r="F166" s="17"/>
      <c r="G166" s="15"/>
      <c r="H166" s="15"/>
      <c r="I166" s="17"/>
    </row>
    <row r="167" spans="1:9">
      <c r="A167" s="39"/>
      <c r="B167" s="17"/>
      <c r="C167" s="17"/>
      <c r="D167" s="17"/>
      <c r="E167" s="17"/>
      <c r="F167" s="17"/>
      <c r="G167" s="15"/>
      <c r="H167" s="15"/>
      <c r="I167" s="17"/>
    </row>
    <row r="168" spans="1:9">
      <c r="A168" s="39"/>
      <c r="B168" s="17"/>
      <c r="C168" s="17"/>
      <c r="D168" s="17"/>
      <c r="E168" s="17"/>
      <c r="F168" s="17"/>
      <c r="G168" s="15"/>
      <c r="H168" s="15"/>
      <c r="I168" s="17"/>
    </row>
    <row r="169" spans="1:9">
      <c r="A169" s="39"/>
      <c r="B169" s="17"/>
      <c r="C169" s="17"/>
      <c r="D169" s="17"/>
      <c r="E169" s="17"/>
      <c r="F169" s="17"/>
      <c r="G169" s="15"/>
      <c r="H169" s="15"/>
      <c r="I169" s="17"/>
    </row>
    <row r="170" spans="1:9">
      <c r="A170" s="39"/>
      <c r="B170" s="17"/>
      <c r="C170" s="17"/>
      <c r="D170" s="17"/>
      <c r="E170" s="17"/>
      <c r="F170" s="17"/>
      <c r="G170" s="15"/>
      <c r="H170" s="15"/>
      <c r="I170" s="17"/>
    </row>
    <row r="171" spans="1:9">
      <c r="A171" s="39"/>
      <c r="B171" s="17"/>
      <c r="C171" s="17"/>
      <c r="D171" s="17"/>
      <c r="E171" s="17"/>
      <c r="F171" s="17"/>
      <c r="G171" s="15"/>
      <c r="H171" s="15"/>
      <c r="I171" s="17"/>
    </row>
    <row r="172" spans="1:9">
      <c r="A172" s="39"/>
      <c r="B172" s="17"/>
      <c r="C172" s="17"/>
      <c r="D172" s="17"/>
      <c r="E172" s="17"/>
      <c r="F172" s="17"/>
      <c r="G172" s="15"/>
      <c r="H172" s="15"/>
      <c r="I172" s="17"/>
    </row>
    <row r="173" spans="1:9">
      <c r="A173" s="39"/>
      <c r="B173" s="17"/>
      <c r="C173" s="17"/>
      <c r="D173" s="17"/>
      <c r="E173" s="17"/>
      <c r="F173" s="17"/>
      <c r="G173" s="15"/>
      <c r="H173" s="15"/>
      <c r="I173" s="17"/>
    </row>
    <row r="174" spans="1:9">
      <c r="A174" s="39"/>
      <c r="B174" s="17"/>
      <c r="C174" s="17"/>
      <c r="D174" s="17"/>
      <c r="E174" s="17"/>
      <c r="F174" s="17"/>
      <c r="G174" s="15"/>
      <c r="H174" s="15"/>
      <c r="I174" s="17"/>
    </row>
    <row r="175" spans="1:9">
      <c r="A175" s="39"/>
      <c r="B175" s="17"/>
      <c r="C175" s="17"/>
      <c r="D175" s="17"/>
      <c r="E175" s="17"/>
      <c r="F175" s="17"/>
      <c r="G175" s="15"/>
      <c r="H175" s="15"/>
      <c r="I175" s="17"/>
    </row>
    <row r="176" spans="1:9">
      <c r="A176" s="39"/>
      <c r="B176" s="17"/>
      <c r="C176" s="17"/>
      <c r="D176" s="17"/>
      <c r="E176" s="17"/>
      <c r="F176" s="17"/>
      <c r="G176" s="15"/>
      <c r="H176" s="15"/>
      <c r="I176" s="17"/>
    </row>
    <row r="177" spans="1:9">
      <c r="A177" s="39"/>
      <c r="B177" s="17"/>
      <c r="C177" s="17"/>
      <c r="D177" s="17"/>
      <c r="E177" s="17"/>
      <c r="F177" s="17"/>
      <c r="G177" s="15"/>
      <c r="H177" s="15"/>
      <c r="I177" s="17"/>
    </row>
    <row r="178" spans="1:9">
      <c r="A178" s="39"/>
      <c r="B178" s="17"/>
      <c r="C178" s="17"/>
      <c r="D178" s="17"/>
      <c r="E178" s="17"/>
      <c r="F178" s="17"/>
      <c r="G178" s="15"/>
      <c r="H178" s="15"/>
      <c r="I178" s="17"/>
    </row>
    <row r="179" spans="1:9">
      <c r="A179" s="39"/>
      <c r="B179" s="17"/>
      <c r="C179" s="17"/>
      <c r="D179" s="17"/>
      <c r="E179" s="17"/>
      <c r="F179" s="17"/>
      <c r="G179" s="15"/>
      <c r="H179" s="15"/>
      <c r="I179" s="17"/>
    </row>
    <row r="180" spans="1:9">
      <c r="A180" s="39"/>
      <c r="B180" s="17"/>
      <c r="C180" s="17"/>
      <c r="D180" s="17"/>
      <c r="E180" s="17"/>
      <c r="F180" s="17"/>
      <c r="G180" s="15"/>
      <c r="H180" s="15"/>
      <c r="I180" s="17"/>
    </row>
    <row r="181" spans="1:9">
      <c r="A181" s="39"/>
      <c r="B181" s="17"/>
      <c r="C181" s="17"/>
      <c r="D181" s="17"/>
      <c r="E181" s="17"/>
      <c r="F181" s="17"/>
      <c r="G181" s="15"/>
      <c r="H181" s="15"/>
      <c r="I181" s="17"/>
    </row>
    <row r="182" spans="1:9">
      <c r="A182" s="39"/>
      <c r="B182" s="17"/>
      <c r="C182" s="17"/>
      <c r="D182" s="17"/>
      <c r="E182" s="17"/>
      <c r="F182" s="17"/>
      <c r="G182" s="15"/>
      <c r="H182" s="15"/>
      <c r="I182" s="17"/>
    </row>
    <row r="183" spans="1:9">
      <c r="A183" s="39"/>
      <c r="B183" s="17"/>
      <c r="C183" s="17"/>
      <c r="D183" s="17"/>
      <c r="E183" s="17"/>
      <c r="F183" s="17"/>
      <c r="G183" s="15"/>
      <c r="H183" s="15"/>
      <c r="I183" s="17"/>
    </row>
    <row r="184" spans="1:9">
      <c r="A184" s="39"/>
      <c r="B184" s="17"/>
      <c r="C184" s="17"/>
      <c r="D184" s="17"/>
      <c r="E184" s="17"/>
      <c r="F184" s="17"/>
      <c r="G184" s="15"/>
      <c r="H184" s="15"/>
      <c r="I184" s="17"/>
    </row>
    <row r="185" spans="1:9">
      <c r="A185" s="39"/>
      <c r="B185" s="17"/>
      <c r="C185" s="17"/>
      <c r="D185" s="17"/>
      <c r="E185" s="17"/>
      <c r="F185" s="17"/>
      <c r="G185" s="15"/>
      <c r="H185" s="15"/>
      <c r="I185" s="17"/>
    </row>
    <row r="186" spans="1:9">
      <c r="A186" s="39"/>
      <c r="B186" s="17"/>
      <c r="C186" s="17"/>
      <c r="D186" s="17"/>
      <c r="E186" s="17"/>
      <c r="F186" s="17"/>
      <c r="G186" s="15"/>
      <c r="H186" s="15"/>
      <c r="I186" s="17"/>
    </row>
    <row r="187" spans="1:9">
      <c r="A187" s="39"/>
      <c r="B187" s="17"/>
      <c r="C187" s="17"/>
      <c r="D187" s="17"/>
      <c r="E187" s="17"/>
      <c r="F187" s="17"/>
      <c r="G187" s="15"/>
      <c r="H187" s="15"/>
      <c r="I187" s="17"/>
    </row>
    <row r="188" spans="1:9">
      <c r="A188" s="39"/>
      <c r="B188" s="17"/>
      <c r="C188" s="17"/>
      <c r="D188" s="17"/>
      <c r="E188" s="17"/>
      <c r="F188" s="17"/>
      <c r="G188" s="15"/>
      <c r="H188" s="15"/>
      <c r="I188" s="17"/>
    </row>
    <row r="189" spans="1:9">
      <c r="A189" s="39"/>
      <c r="B189" s="17"/>
      <c r="C189" s="17"/>
      <c r="D189" s="17"/>
      <c r="E189" s="17"/>
      <c r="F189" s="17"/>
      <c r="G189" s="15"/>
      <c r="H189" s="15"/>
      <c r="I189" s="17"/>
    </row>
    <row r="210" spans="7:9">
      <c r="G210" s="11">
        <f>G58+G56+G44+G28+G20+G15+G7</f>
        <v>4294743.33</v>
      </c>
      <c r="H210" s="11">
        <f>H58+H56+H44+H28+H20+H15+H7</f>
        <v>415603</v>
      </c>
      <c r="I210">
        <f>I58+I56+I44+I28+I20+I15+I7</f>
        <v>4710346.33</v>
      </c>
    </row>
  </sheetData>
  <autoFilter ref="B1:B207"/>
  <mergeCells count="2">
    <mergeCell ref="A3:I3"/>
    <mergeCell ref="A2:I2"/>
  </mergeCells>
  <phoneticPr fontId="0" type="noConversion"/>
  <pageMargins left="0.78740157480314965" right="0.39370078740157483" top="0.39370078740157483" bottom="0.39370078740157483" header="0.31496062992125984" footer="0.31496062992125984"/>
  <pageSetup paperSize="9" scale="7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2018-04-11T02:40:52Z</cp:lastPrinted>
  <dcterms:created xsi:type="dcterms:W3CDTF">2006-09-16T00:00:00Z</dcterms:created>
  <dcterms:modified xsi:type="dcterms:W3CDTF">2018-06-26T08:47:17Z</dcterms:modified>
</cp:coreProperties>
</file>