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525" windowWidth="14805" windowHeight="7590"/>
  </bookViews>
  <sheets>
    <sheet name="Table2" sheetId="1" r:id="rId1"/>
  </sheets>
  <definedNames>
    <definedName name="_xlnm.Print_Titles" localSheetId="0">Table2!$2:$5</definedName>
    <definedName name="_xlnm.Print_Area" localSheetId="0">Table2!$A$1:$E$52</definedName>
  </definedNames>
  <calcPr calcId="125725"/>
</workbook>
</file>

<file path=xl/calcChain.xml><?xml version="1.0" encoding="utf-8"?>
<calcChain xmlns="http://schemas.openxmlformats.org/spreadsheetml/2006/main">
  <c r="D25" i="1"/>
  <c r="E25"/>
  <c r="E24" s="1"/>
  <c r="C25"/>
  <c r="D24"/>
  <c r="C24"/>
  <c r="D50"/>
  <c r="E50"/>
  <c r="C50"/>
  <c r="D31"/>
  <c r="E31"/>
  <c r="C31"/>
  <c r="C28"/>
  <c r="C45"/>
  <c r="D28"/>
  <c r="E28" l="1"/>
  <c r="D48" l="1"/>
  <c r="D45"/>
  <c r="D7" l="1"/>
  <c r="D6" s="1"/>
  <c r="C19"/>
  <c r="D52" l="1"/>
  <c r="E49"/>
  <c r="E48" s="1"/>
  <c r="C48"/>
  <c r="E47"/>
  <c r="E46"/>
  <c r="E45" l="1"/>
  <c r="E39"/>
  <c r="E38"/>
  <c r="E37"/>
  <c r="E36"/>
  <c r="E35"/>
  <c r="E41" l="1"/>
  <c r="E40"/>
  <c r="E34"/>
  <c r="E32"/>
  <c r="E27"/>
  <c r="E23"/>
  <c r="E21"/>
  <c r="C26"/>
  <c r="C22"/>
  <c r="C15"/>
  <c r="C8"/>
  <c r="C7" l="1"/>
  <c r="E26"/>
  <c r="E22"/>
  <c r="C18"/>
  <c r="C6" s="1"/>
  <c r="E6" s="1"/>
  <c r="C52" l="1"/>
  <c r="E52" s="1"/>
  <c r="E14"/>
  <c r="E33" l="1"/>
  <c r="E29"/>
  <c r="E20"/>
  <c r="E19" s="1"/>
  <c r="E16"/>
  <c r="E17"/>
  <c r="E18"/>
  <c r="E11"/>
  <c r="E12"/>
  <c r="E13"/>
  <c r="E9"/>
  <c r="E8" s="1"/>
  <c r="E15" l="1"/>
  <c r="E10"/>
  <c r="E7" l="1"/>
</calcChain>
</file>

<file path=xl/sharedStrings.xml><?xml version="1.0" encoding="utf-8"?>
<sst xmlns="http://schemas.openxmlformats.org/spreadsheetml/2006/main" count="103" uniqueCount="81">
  <si>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</si>
  <si>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</si>
  <si>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</si>
  <si>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</si>
  <si>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</si>
  <si>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</si>
  <si>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</si>
  <si>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</si>
  <si>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182 1 01 02010 01 1000 110</t>
  </si>
  <si>
    <t>000 1 06 00000 00 0000 000</t>
  </si>
  <si>
    <t>НАЛОГИ НА ИМУЩЕСТВО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</si>
  <si>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</si>
  <si>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</si>
  <si>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182 1 06 06033 13 0000 110</t>
  </si>
  <si>
    <t>Земельный налог с организаций, обладающих земельным участком, расположенным в границах сельских поселений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</si>
  <si>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</si>
  <si>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</si>
  <si>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</si>
  <si>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806 1 11 05013 13 0000 120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</si>
  <si>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</si>
  <si>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</si>
  <si>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</si>
  <si>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</si>
  <si>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</si>
  <si>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 муниципальных районов (городских округов)</t>
  </si>
  <si>
    <t>ВСЕГО ДОХОДОВ</t>
  </si>
  <si>
    <t>Утвержденный бюджет</t>
  </si>
  <si>
    <t>Уточнение</t>
  </si>
  <si>
    <t>Уточненный бюджет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</si>
  <si>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</si>
  <si>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</si>
  <si>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806 2 19 050100 13 0000151</t>
  </si>
  <si>
    <t>806 1 14 06013 13 0000 430</t>
  </si>
  <si>
    <t>100 1 03 00000 00 0000 000</t>
  </si>
  <si>
    <t>ДОХОДЫ ОТ АКЦИЗОВ НА НЕФТЕПРОДУКТЫ В МЕСТНЫЕ БЮДЖЕТЫ РС(Я)</t>
  </si>
  <si>
    <t>000 1 03 02230 01 0000 110</t>
  </si>
  <si>
    <t>Доходы от уплаты акцизов на дизельное топливо,подлежащие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бюджеты.</t>
  </si>
  <si>
    <t>000 1 03 02240 01 0000 110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</si>
  <si>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бюджеты.</t>
  </si>
  <si>
    <t>000 1 03 02250 01 0000 110</t>
  </si>
  <si>
    <t>Доходы от уплаты акцизов на автомобильный бензин,подлежащие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бюджеты.</t>
  </si>
  <si>
    <t>000 1 03 02260 01 0000 110</t>
  </si>
  <si>
    <t>Доходы от уплаты акцизов на прямогонный бензин,подлежащие распределению между бюджетами субьектов Российской Федерации и местными бюджетами с учетом установленных дифференцированных нормативов отчислений в местные бюджеты.</t>
  </si>
  <si>
    <t>806 1 11 05075 13 0000 120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</si>
  <si>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</si>
  <si>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000 1 14 00000 00 0000  000</t>
  </si>
  <si>
    <t>ДОХОДЫ ОТ ПРОДАЖИ МАТЕРИАЛЬНЫХ И НЕМАТЕРИАЛЬНЫХ АКТИВОВ</t>
  </si>
  <si>
    <t>Доходы от продажи земельных участков,государственная собственность,на которые не разграничена и которые расположены в границах поселений</t>
  </si>
  <si>
    <t>806 2 02 15001 13 0000 151</t>
  </si>
  <si>
    <t>СУБВЕНЦИИ ИЗ ГОСУДАРСТВЕННОГО БЮДЖЕТА РС(Я)</t>
  </si>
  <si>
    <t>806 2 02 35118 13 0000 151</t>
  </si>
  <si>
    <t>Субвенции бюджетам городских поселений на осуществление первичного воинского учета на территориях,где отсутствуют военные комиссариаты</t>
  </si>
  <si>
    <t>806 2 02 35930 13 0000 151</t>
  </si>
  <si>
    <t>Субвенции бюджетам городских поселений на государственную регистрацию актов гражданского  состояния</t>
  </si>
  <si>
    <t>ИНЫЕ МЕЖБЮДЖЕТНЫЕ ТРАНСФЕРТЫ</t>
  </si>
  <si>
    <t>806 2 02 45160 13 0000151</t>
  </si>
  <si>
    <t>Межбюджетные трансферты,передаваемые бюджетам городских поселений для компенсации дополнительных расходов,возникших в результате решений,принятых органами власти другого уровня.</t>
  </si>
  <si>
    <t>806 2 02 45160 13 0000 151</t>
  </si>
  <si>
    <t xml:space="preserve">Межбюджетные трансферты,передаваемые бюджетам городских поселений для компенсации дополнительных расходов,возникших в результате решений,принятых органами власти другого уровня(нанесение дорожной разметки,ремонт асфальтового покрытия,укладка искусственной неровности из асфальтобетона ,установка дорожных знаков </t>
  </si>
  <si>
    <t>Межбюджетные трансферты,передаваемые бюджетам городских поселений для компенсации дополнительных расходов,возникших в результате решений,принятых органами власти другого уровня(на проведение работ по ремонту административного  по ул.Речная  д.3</t>
  </si>
  <si>
    <t>Межбюджетные трансферты,передаваемые бюджетам городских поселений на выполнение работ , направленных на разработку предложений и рекомендаций по нормативно-правовому обеспечению и совершенствованию системы управления развитием МО "Поселок Алмазный" Мирнинского района Республики Саха (Якутия)</t>
  </si>
  <si>
    <t>МП "Управление земельными отношениями на территории Мирнинского района"</t>
  </si>
  <si>
    <t>МП "Охрана окружающей среды, утилизация и переработка отходов производства и потребления на территории МО "Мирнинский район"</t>
  </si>
  <si>
    <t>Межбюджетные трансферты комплексное обследование объекта незавершенного строительства, инженерные  изыскания и разработка ПСД: "Жилой дом для работников бюджетной сферы в п. Алмазный" с получением положительного заключения государственной экспертизы</t>
  </si>
  <si>
    <t>Межбюджетные трансферты  на формирование комфортной среды на 2018-2022 годы и благоустройство мест массового отдыха населения (парков) (ремонт дворовых проездов, обеспечение освещением дворовых территорий, установка скамеек, установка урн для мусора)</t>
  </si>
  <si>
    <t>Межбюджетные трансферты на приобретение и ремонт технологического оборудования СБО-900</t>
  </si>
  <si>
    <t>Межбюджетные трансферты на содержание банных комплексов</t>
  </si>
  <si>
    <t>Межбюджетные трансферты на содержание станции биологической очистки</t>
  </si>
  <si>
    <t>Доходы бюджетов бюджетной системы РФ от возврата бюджетами бюджетной системы РФ и организациями остатков субсидий, субвенций и иных МБТ, имеющих целевое назначение, прошлых лет из бюджетов муниципальных районов</t>
  </si>
  <si>
    <t>Доходы бюджета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</si>
  <si>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осущестляются в соответствии со статьями 227, 227.1 и 228 Налогового кодекса Российской Федерации.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</si>
  <si>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</si>
  <si>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Прогнозируемый объем поступления доходов в  Бюджет муниципального образования "Поселок Алмазный" Мирнинского района Республики Саха (Якутия) на 2018 год</t>
  </si>
  <si>
    <t>806 2 02 29999 13 6265 151</t>
  </si>
  <si>
    <t>МП "Поддержка гражданских инициатив"</t>
  </si>
  <si>
    <t>806 2 19 60010 13 0000151</t>
  </si>
  <si>
    <t>806 2 07 05000 13 0000 151</t>
  </si>
  <si>
    <t>Прочие безвозмездные поступления</t>
  </si>
  <si>
    <t>806 2 19 000000 00 0000151</t>
  </si>
  <si>
    <t>806 20 7 00000 00 0000 151</t>
  </si>
  <si>
    <r>
      <t>Приложение №1
к решению сессии Алмазнинского поселкового Совета
__</t>
    </r>
    <r>
      <rPr>
        <u/>
        <sz val="11"/>
        <rFont val="Times New Roman"/>
        <family val="1"/>
        <charset val="204"/>
      </rPr>
      <t>1У</t>
    </r>
    <r>
      <rPr>
        <sz val="11"/>
        <rFont val="Times New Roman"/>
        <family val="1"/>
        <charset val="204"/>
      </rPr>
      <t>__ № _</t>
    </r>
    <r>
      <rPr>
        <u/>
        <sz val="11"/>
        <rFont val="Times New Roman"/>
        <family val="1"/>
        <charset val="204"/>
      </rPr>
      <t>6-3</t>
    </r>
    <r>
      <rPr>
        <sz val="11"/>
        <rFont val="Times New Roman"/>
        <family val="1"/>
        <charset val="204"/>
      </rPr>
      <t>_ от «_</t>
    </r>
    <r>
      <rPr>
        <u/>
        <sz val="11"/>
        <rFont val="Times New Roman"/>
        <family val="1"/>
        <charset val="204"/>
      </rPr>
      <t>19</t>
    </r>
    <r>
      <rPr>
        <sz val="11"/>
        <rFont val="Times New Roman"/>
        <family val="1"/>
        <charset val="204"/>
      </rPr>
      <t>__» ___</t>
    </r>
    <r>
      <rPr>
        <u/>
        <sz val="11"/>
        <rFont val="Times New Roman"/>
        <family val="1"/>
        <charset val="204"/>
      </rPr>
      <t xml:space="preserve">июня </t>
    </r>
    <r>
      <rPr>
        <sz val="11"/>
        <rFont val="Times New Roman"/>
        <family val="1"/>
        <charset val="204"/>
      </rPr>
      <t xml:space="preserve"> 2018 года</t>
    </r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</si>
</sst>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8">
    <font>
      <sz val="10"/>
      <color rgb="FF000000"/>
      <name val="Times New Roman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47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3" fontId="1" fillId="0" borderId="0" xfId="0" applyNumberFormat="1" applyFont="1" applyFill="1" applyAlignment="1">
      <alignment vertical="top" wrapText="1"/>
    </xf>
    <xf numFmtId="44" fontId="2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0" xfId="0" applyNumberFormat="1" applyFont="1" applyFill="1" applyAlignment="1">
      <alignment horizontal="right" vertical="top" wrapText="1"/>
    </xf>
    <xf numFmtId="0" fontId="2" fillId="0" borderId="3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4" fontId="1" fillId="0" borderId="3" xfId="0" applyFont="1" applyFill="1" applyBorder="1" applyAlignment="1">
      <alignment horizontal="left" vertical="top" shrinkToFit="1"/>
    </xf>
    <xf numFmtId="44" fontId="1" fillId="0" borderId="3" xfId="0" applyFont="1" applyFill="1" applyBorder="1" applyAlignment="1">
      <alignment horizontal="left" vertical="top" wrapText="1"/>
    </xf>
    <xf numFmtId="43" fontId="2" fillId="0" borderId="0" xfId="0" applyNumberFormat="1" applyFont="1" applyFill="1" applyAlignment="1">
      <alignment vertical="top" wrapText="1"/>
    </xf>
    <xf numFmtId="0" fontId="4" fillId="0" borderId="3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44" fontId="3" fillId="0" borderId="3" xfId="0" applyFont="1" applyFill="1" applyBorder="1" applyAlignment="1">
      <alignment horizontal="left" vertical="top" shrinkToFit="1"/>
    </xf>
    <xf numFmtId="44" fontId="3" fillId="0" borderId="3" xfId="0" applyFont="1" applyFill="1" applyBorder="1" applyAlignment="1">
      <alignment horizontal="left" vertical="top" wrapText="1"/>
    </xf>
    <xf numFmtId="43" fontId="3" fillId="0" borderId="3" xfId="0" applyNumberFormat="1" applyFont="1" applyFill="1" applyBorder="1" applyAlignment="1">
      <alignment horizontal="right" vertical="top" wrapText="1"/>
    </xf>
    <xf numFmtId="43" fontId="4" fillId="0" borderId="3" xfId="0" applyNumberFormat="1" applyFont="1" applyFill="1" applyBorder="1" applyAlignment="1">
      <alignment horizontal="right" vertical="top" wrapText="1"/>
    </xf>
    <xf numFmtId="43" fontId="3" fillId="0" borderId="2" xfId="0" applyNumberFormat="1" applyFont="1" applyFill="1" applyBorder="1" applyAlignment="1">
      <alignment horizontal="right" vertical="top" wrapText="1"/>
    </xf>
    <xf numFmtId="43" fontId="3" fillId="0" borderId="5" xfId="0" applyNumberFormat="1" applyFont="1" applyFill="1" applyBorder="1" applyAlignment="1">
      <alignment horizontal="right" vertical="top" wrapText="1"/>
    </xf>
    <xf numFmtId="43" fontId="2" fillId="0" borderId="3" xfId="0" applyNumberFormat="1" applyFont="1" applyFill="1" applyBorder="1" applyAlignment="1">
      <alignment horizontal="right" vertical="top" wrapText="1"/>
    </xf>
    <xf numFmtId="43" fontId="1" fillId="0" borderId="3" xfId="0" applyNumberFormat="1" applyFont="1" applyFill="1" applyBorder="1" applyAlignment="1">
      <alignment horizontal="right" vertical="top" wrapText="1"/>
    </xf>
    <xf numFmtId="43" fontId="1" fillId="0" borderId="5" xfId="0" applyNumberFormat="1" applyFont="1" applyFill="1" applyBorder="1" applyAlignment="1">
      <alignment horizontal="right" vertical="top" wrapText="1"/>
    </xf>
    <xf numFmtId="43" fontId="1" fillId="0" borderId="6" xfId="0" applyNumberFormat="1" applyFont="1" applyFill="1" applyBorder="1" applyAlignment="1">
      <alignment horizontal="right" vertical="top" wrapText="1"/>
    </xf>
    <xf numFmtId="43" fontId="1" fillId="0" borderId="7" xfId="0" applyNumberFormat="1" applyFont="1" applyFill="1" applyBorder="1" applyAlignment="1">
      <alignment horizontal="right" vertical="top" wrapText="1"/>
    </xf>
    <xf numFmtId="43" fontId="3" fillId="0" borderId="6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Alignment="1">
      <alignment vertical="center" wrapText="1"/>
    </xf>
    <xf numFmtId="43" fontId="2" fillId="2" borderId="3" xfId="0" applyNumberFormat="1" applyFont="1" applyFill="1" applyBorder="1" applyAlignment="1">
      <alignment horizontal="right" vertical="top" wrapText="1"/>
    </xf>
    <xf numFmtId="43" fontId="1" fillId="2" borderId="4" xfId="0" applyNumberFormat="1" applyFont="1" applyFill="1" applyBorder="1" applyAlignment="1">
      <alignment horizontal="right" vertical="top" wrapText="1"/>
    </xf>
    <xf numFmtId="43" fontId="1" fillId="2" borderId="2" xfId="0" applyNumberFormat="1" applyFont="1" applyFill="1" applyBorder="1" applyAlignment="1">
      <alignment horizontal="right" vertical="top" wrapText="1"/>
    </xf>
    <xf numFmtId="43" fontId="4" fillId="2" borderId="3" xfId="0" applyNumberFormat="1" applyFont="1" applyFill="1" applyBorder="1" applyAlignment="1">
      <alignment horizontal="right" vertical="top" wrapText="1"/>
    </xf>
    <xf numFmtId="43" fontId="3" fillId="2" borderId="2" xfId="0" applyNumberFormat="1" applyFont="1" applyFill="1" applyBorder="1" applyAlignment="1">
      <alignment horizontal="right" vertical="top" wrapText="1"/>
    </xf>
    <xf numFmtId="43" fontId="1" fillId="2" borderId="3" xfId="0" applyNumberFormat="1" applyFont="1" applyFill="1" applyBorder="1" applyAlignment="1">
      <alignment horizontal="right" vertical="top" wrapText="1"/>
    </xf>
    <xf numFmtId="43" fontId="3" fillId="2" borderId="4" xfId="0" applyNumberFormat="1" applyFont="1" applyFill="1" applyBorder="1" applyAlignment="1">
      <alignment horizontal="right" vertical="top" wrapText="1"/>
    </xf>
    <xf numFmtId="0" fontId="2" fillId="2" borderId="3" xfId="0" applyNumberFormat="1" applyFont="1" applyFill="1" applyBorder="1" applyAlignment="1">
      <alignment vertical="top" wrapText="1"/>
    </xf>
    <xf numFmtId="44" fontId="1" fillId="0" borderId="3" xfId="0" applyNumberFormat="1" applyFont="1" applyFill="1" applyBorder="1" applyAlignment="1">
      <alignment horizontal="left" vertical="top" shrinkToFit="1"/>
    </xf>
    <xf numFmtId="44" fontId="4" fillId="0" borderId="0" xfId="0" applyNumberFormat="1" applyFont="1" applyFill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43" fontId="3" fillId="2" borderId="5" xfId="0" applyNumberFormat="1" applyFont="1" applyFill="1" applyBorder="1" applyAlignment="1">
      <alignment horizontal="right" vertical="top" wrapText="1"/>
    </xf>
    <xf numFmtId="43" fontId="1" fillId="2" borderId="5" xfId="0" applyNumberFormat="1" applyFont="1" applyFill="1" applyBorder="1" applyAlignment="1">
      <alignment horizontal="right" vertical="top" wrapText="1"/>
    </xf>
    <xf numFmtId="0" fontId="3" fillId="0" borderId="8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top" wrapText="1"/>
    </xf>
    <xf numFmtId="44" fontId="1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horizontal="center" vertical="top" wrapText="1"/>
    </xf>
    <xf numFmtId="44" fontId="6" fillId="0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view="pageBreakPreview" zoomScale="80" zoomScaleNormal="100" zoomScaleSheetLayoutView="80" workbookViewId="0">
      <selection activeCell="B11" sqref="B11"/>
    </sheetView>
  </sheetViews>
  <sheetFormatPr defaultRowHeight="15"/>
  <cols>
    <col min="1" max="1" width="32.33203125" style="3" customWidth="1"/>
    <col min="2" max="2" width="63.5" style="3" customWidth="1"/>
    <col min="3" max="3" width="20.1640625" style="3" customWidth="1"/>
    <col min="4" max="4" width="19.1640625" style="10" customWidth="1"/>
    <col min="5" max="5" width="21.33203125" style="10" customWidth="1"/>
    <col min="6" max="6" width="29.1640625" style="3" customWidth="1"/>
    <col min="7" max="7" width="15.5" style="3" bestFit="1" customWidth="1"/>
    <col min="8" max="8" width="17.83203125" style="3" bestFit="1" customWidth="1"/>
    <col min="9" max="9" width="10.83203125" style="3" bestFit="1" customWidth="1"/>
    <col min="10" max="10" width="26.5" style="3" customWidth="1"/>
    <col min="11" max="16384" width="9.33203125" style="3"/>
  </cols>
  <sheetData>
    <row r="1" spans="1:6">
      <c r="A1" s="1" t="s">
        <v>0</v>
      </c>
      <c r="B1" s="1"/>
      <c r="C1" s="1"/>
      <c r="D1" s="2"/>
      <c r="E1" s="2"/>
    </row>
    <row r="2" spans="1:6" ht="60.95" customHeight="1">
      <c r="A2" s="4" t="s">
        <v>0</v>
      </c>
      <c r="B2" s="43" t="s">
        <v>80</v>
      </c>
      <c r="C2" s="43"/>
      <c r="D2" s="44"/>
      <c r="E2" s="44"/>
    </row>
    <row r="3" spans="1:6" ht="33.75" customHeight="1">
      <c r="A3" s="45" t="s">
        <v>72</v>
      </c>
      <c r="B3" s="45"/>
      <c r="C3" s="45"/>
      <c r="D3" s="46"/>
      <c r="E3" s="46"/>
    </row>
    <row r="4" spans="1:6" ht="17.100000000000001" customHeight="1">
      <c r="A4" s="4" t="s">
        <v>0</v>
      </c>
      <c r="B4" s="4" t="s">
        <v>0</v>
      </c>
      <c r="C4" s="1"/>
      <c r="D4" s="2"/>
      <c r="E4" s="5" t="s">
        <v>1</v>
      </c>
    </row>
    <row r="5" spans="1:6" ht="30" customHeight="1">
      <c r="A5" s="25" t="s">
        <v>2</v>
      </c>
      <c r="B5" s="25" t="s">
        <v>3</v>
      </c>
      <c r="C5" s="26" t="s">
        <v>26</v>
      </c>
      <c r="D5" s="27" t="s">
        <v>27</v>
      </c>
      <c r="E5" s="27" t="s">
        <v>28</v>
      </c>
      <c r="F5" s="28"/>
    </row>
    <row r="6" spans="1:6" ht="18.399999999999999" customHeight="1">
      <c r="A6" s="6" t="s">
        <v>0</v>
      </c>
      <c r="B6" s="11" t="s">
        <v>4</v>
      </c>
      <c r="C6" s="16">
        <f>C7+C18</f>
        <v>9525548.0099999998</v>
      </c>
      <c r="D6" s="17">
        <f>D7+D18</f>
        <v>0</v>
      </c>
      <c r="E6" s="18">
        <f>D6+C6</f>
        <v>9525548.0099999998</v>
      </c>
    </row>
    <row r="7" spans="1:6" ht="18.399999999999999" customHeight="1">
      <c r="A7" s="6" t="s">
        <v>0</v>
      </c>
      <c r="B7" s="11" t="s">
        <v>5</v>
      </c>
      <c r="C7" s="16">
        <f>C8+C10+C15</f>
        <v>8079548.0099999998</v>
      </c>
      <c r="D7" s="17">
        <f>D8+D10+D15</f>
        <v>0</v>
      </c>
      <c r="E7" s="18">
        <f>E8+E10+E15</f>
        <v>8079548.0099999998</v>
      </c>
    </row>
    <row r="8" spans="1:6" ht="16.7" customHeight="1">
      <c r="A8" s="11" t="s">
        <v>6</v>
      </c>
      <c r="B8" s="11" t="s">
        <v>7</v>
      </c>
      <c r="C8" s="16">
        <f>C9</f>
        <v>6586000</v>
      </c>
      <c r="D8" s="17"/>
      <c r="E8" s="18">
        <f>E9</f>
        <v>6586000</v>
      </c>
    </row>
    <row r="9" spans="1:6" ht="74.25" customHeight="1">
      <c r="A9" s="6" t="s">
        <v>8</v>
      </c>
      <c r="B9" s="6" t="s">
        <v>70</v>
      </c>
      <c r="C9" s="19">
        <v>6586000</v>
      </c>
      <c r="D9" s="20">
        <v>0</v>
      </c>
      <c r="E9" s="20">
        <f>C9+D9</f>
        <v>6586000</v>
      </c>
    </row>
    <row r="10" spans="1:6" ht="30" customHeight="1">
      <c r="A10" s="11" t="s">
        <v>33</v>
      </c>
      <c r="B10" s="11" t="s">
        <v>34</v>
      </c>
      <c r="C10" s="16">
        <v>163548.01</v>
      </c>
      <c r="D10" s="17">
        <v>0</v>
      </c>
      <c r="E10" s="18">
        <f>E11+E12+E13+E14</f>
        <v>163548.00999999998</v>
      </c>
    </row>
    <row r="11" spans="1:6" ht="76.5" customHeight="1">
      <c r="A11" s="7" t="s">
        <v>35</v>
      </c>
      <c r="B11" s="6" t="s">
        <v>36</v>
      </c>
      <c r="C11" s="19">
        <v>61005.58</v>
      </c>
      <c r="D11" s="20">
        <v>0</v>
      </c>
      <c r="E11" s="20">
        <f t="shared" ref="E11:E13" si="0">C11+D11</f>
        <v>61005.58</v>
      </c>
    </row>
    <row r="12" spans="1:6" ht="90.75" customHeight="1">
      <c r="A12" s="7" t="s">
        <v>37</v>
      </c>
      <c r="B12" s="6" t="s">
        <v>38</v>
      </c>
      <c r="C12" s="19">
        <v>468.2</v>
      </c>
      <c r="D12" s="20">
        <v>0</v>
      </c>
      <c r="E12" s="20">
        <f t="shared" si="0"/>
        <v>468.2</v>
      </c>
    </row>
    <row r="13" spans="1:6" ht="75" customHeight="1">
      <c r="A13" s="7" t="s">
        <v>39</v>
      </c>
      <c r="B13" s="6" t="s">
        <v>40</v>
      </c>
      <c r="C13" s="19">
        <v>111508.26</v>
      </c>
      <c r="D13" s="20">
        <v>0</v>
      </c>
      <c r="E13" s="20">
        <f t="shared" si="0"/>
        <v>111508.26</v>
      </c>
    </row>
    <row r="14" spans="1:6" ht="75" customHeight="1">
      <c r="A14" s="7" t="s">
        <v>41</v>
      </c>
      <c r="B14" s="6" t="s">
        <v>42</v>
      </c>
      <c r="C14" s="19">
        <v>-9434.0300000000007</v>
      </c>
      <c r="D14" s="20">
        <v>0</v>
      </c>
      <c r="E14" s="20">
        <f>C14+D14</f>
        <v>-9434.0300000000007</v>
      </c>
    </row>
    <row r="15" spans="1:6" ht="16.7" customHeight="1">
      <c r="A15" s="11" t="s">
        <v>9</v>
      </c>
      <c r="B15" s="11" t="s">
        <v>10</v>
      </c>
      <c r="C15" s="16">
        <f>C16+C17</f>
        <v>1330000</v>
      </c>
      <c r="D15" s="17">
        <v>0</v>
      </c>
      <c r="E15" s="18">
        <f>E16+E17</f>
        <v>1330000</v>
      </c>
    </row>
    <row r="16" spans="1:6" ht="45" customHeight="1">
      <c r="A16" s="6" t="s">
        <v>11</v>
      </c>
      <c r="B16" s="6" t="s">
        <v>12</v>
      </c>
      <c r="C16" s="19">
        <v>210000</v>
      </c>
      <c r="D16" s="20">
        <v>0</v>
      </c>
      <c r="E16" s="20">
        <f t="shared" ref="E16:E17" si="1">C16+D16</f>
        <v>210000</v>
      </c>
    </row>
    <row r="17" spans="1:5" ht="30.75" customHeight="1">
      <c r="A17" s="6" t="s">
        <v>13</v>
      </c>
      <c r="B17" s="6" t="s">
        <v>14</v>
      </c>
      <c r="C17" s="19">
        <v>1120000</v>
      </c>
      <c r="D17" s="20"/>
      <c r="E17" s="20">
        <f t="shared" si="1"/>
        <v>1120000</v>
      </c>
    </row>
    <row r="18" spans="1:5" ht="18" customHeight="1">
      <c r="A18" s="11" t="s">
        <v>0</v>
      </c>
      <c r="B18" s="11" t="s">
        <v>15</v>
      </c>
      <c r="C18" s="16">
        <f>C19+C22</f>
        <v>1446000</v>
      </c>
      <c r="D18" s="15">
        <v>0</v>
      </c>
      <c r="E18" s="15">
        <f>C18+D18</f>
        <v>1446000</v>
      </c>
    </row>
    <row r="19" spans="1:5" ht="16.7" customHeight="1">
      <c r="A19" s="39" t="s">
        <v>16</v>
      </c>
      <c r="B19" s="39" t="s">
        <v>17</v>
      </c>
      <c r="C19" s="32">
        <f>C20+C21</f>
        <v>1441000</v>
      </c>
      <c r="D19" s="33">
        <v>0</v>
      </c>
      <c r="E19" s="40">
        <f t="shared" ref="E19" si="2">E20</f>
        <v>795000</v>
      </c>
    </row>
    <row r="20" spans="1:5" ht="90.75" customHeight="1">
      <c r="A20" s="36" t="s">
        <v>18</v>
      </c>
      <c r="B20" s="36" t="s">
        <v>71</v>
      </c>
      <c r="C20" s="29">
        <v>795000</v>
      </c>
      <c r="D20" s="34">
        <v>0</v>
      </c>
      <c r="E20" s="34">
        <f>C20+D20</f>
        <v>795000</v>
      </c>
    </row>
    <row r="21" spans="1:5" ht="46.5" customHeight="1">
      <c r="A21" s="36" t="s">
        <v>43</v>
      </c>
      <c r="B21" s="36" t="s">
        <v>44</v>
      </c>
      <c r="C21" s="29">
        <v>646000</v>
      </c>
      <c r="D21" s="31">
        <v>0</v>
      </c>
      <c r="E21" s="41">
        <f>D21+C21</f>
        <v>646000</v>
      </c>
    </row>
    <row r="22" spans="1:5" ht="33.75" customHeight="1">
      <c r="A22" s="39" t="s">
        <v>45</v>
      </c>
      <c r="B22" s="39" t="s">
        <v>46</v>
      </c>
      <c r="C22" s="32">
        <f>C23</f>
        <v>5000</v>
      </c>
      <c r="D22" s="33">
        <v>0</v>
      </c>
      <c r="E22" s="40">
        <f>D22+C22</f>
        <v>5000</v>
      </c>
    </row>
    <row r="23" spans="1:5" ht="47.25" customHeight="1">
      <c r="A23" s="36" t="s">
        <v>32</v>
      </c>
      <c r="B23" s="36" t="s">
        <v>47</v>
      </c>
      <c r="C23" s="29">
        <v>5000</v>
      </c>
      <c r="D23" s="34">
        <v>0</v>
      </c>
      <c r="E23" s="34">
        <f>D23+C23</f>
        <v>5000</v>
      </c>
    </row>
    <row r="24" spans="1:5" ht="15.75" customHeight="1">
      <c r="A24" s="11" t="s">
        <v>0</v>
      </c>
      <c r="B24" s="11" t="s">
        <v>19</v>
      </c>
      <c r="C24" s="16">
        <f>C25</f>
        <v>60081684.410000004</v>
      </c>
      <c r="D24" s="16">
        <f t="shared" ref="D24:E24" si="3">D25</f>
        <v>1999955.33</v>
      </c>
      <c r="E24" s="16">
        <f t="shared" si="3"/>
        <v>61781639.740000002</v>
      </c>
    </row>
    <row r="25" spans="1:5" ht="45" customHeight="1">
      <c r="A25" s="11" t="s">
        <v>20</v>
      </c>
      <c r="B25" s="11" t="s">
        <v>21</v>
      </c>
      <c r="C25" s="16">
        <f>C26+C28+C31+C50</f>
        <v>60081684.410000004</v>
      </c>
      <c r="D25" s="16">
        <f t="shared" ref="D25:E25" si="4">D26+D28+D31+D50</f>
        <v>1999955.33</v>
      </c>
      <c r="E25" s="16">
        <f t="shared" si="4"/>
        <v>61781639.740000002</v>
      </c>
    </row>
    <row r="26" spans="1:5" ht="30.75" customHeight="1">
      <c r="A26" s="6" t="s">
        <v>22</v>
      </c>
      <c r="B26" s="6" t="s">
        <v>23</v>
      </c>
      <c r="C26" s="29">
        <f>C27</f>
        <v>10666570</v>
      </c>
      <c r="D26" s="30">
        <v>0</v>
      </c>
      <c r="E26" s="22">
        <f>D26+C26</f>
        <v>10666570</v>
      </c>
    </row>
    <row r="27" spans="1:5" ht="31.5" customHeight="1">
      <c r="A27" s="6" t="s">
        <v>48</v>
      </c>
      <c r="B27" s="6" t="s">
        <v>24</v>
      </c>
      <c r="C27" s="29">
        <v>10666570</v>
      </c>
      <c r="D27" s="31">
        <v>0</v>
      </c>
      <c r="E27" s="21">
        <f>D27+C27</f>
        <v>10666570</v>
      </c>
    </row>
    <row r="28" spans="1:5" ht="28.9" customHeight="1">
      <c r="A28" s="11"/>
      <c r="B28" s="11" t="s">
        <v>49</v>
      </c>
      <c r="C28" s="32">
        <f>SUM(C29:C30)</f>
        <v>509473</v>
      </c>
      <c r="D28" s="33">
        <f>D29+D30</f>
        <v>0</v>
      </c>
      <c r="E28" s="18">
        <f>D28+C28</f>
        <v>509473</v>
      </c>
    </row>
    <row r="29" spans="1:5" ht="46.5" customHeight="1">
      <c r="A29" s="6" t="s">
        <v>50</v>
      </c>
      <c r="B29" s="6" t="s">
        <v>51</v>
      </c>
      <c r="C29" s="29">
        <v>501100</v>
      </c>
      <c r="D29" s="34">
        <v>0</v>
      </c>
      <c r="E29" s="20">
        <f>C29+D29</f>
        <v>501100</v>
      </c>
    </row>
    <row r="30" spans="1:5" ht="45.75" customHeight="1">
      <c r="A30" s="6" t="s">
        <v>52</v>
      </c>
      <c r="B30" s="6" t="s">
        <v>53</v>
      </c>
      <c r="C30" s="29">
        <v>8373</v>
      </c>
      <c r="D30" s="34">
        <v>0</v>
      </c>
      <c r="E30" s="23">
        <v>8373</v>
      </c>
    </row>
    <row r="31" spans="1:5" ht="14.25" customHeight="1">
      <c r="A31" s="11"/>
      <c r="B31" s="12" t="s">
        <v>54</v>
      </c>
      <c r="C31" s="32">
        <f>C32+C33+C34+C35+C36+C37+C38+C39+C40+C41+C42+C43+C44</f>
        <v>48905641.410000004</v>
      </c>
      <c r="D31" s="32">
        <f t="shared" ref="D31:E31" si="5">D32+D33+D34+D35+D36+D37+D38+D39+D40+D41+D42+D43+D44</f>
        <v>1839956.6800000002</v>
      </c>
      <c r="E31" s="32">
        <f t="shared" si="5"/>
        <v>50445598.090000004</v>
      </c>
    </row>
    <row r="32" spans="1:5" ht="60">
      <c r="A32" s="6" t="s">
        <v>55</v>
      </c>
      <c r="B32" s="6" t="s">
        <v>56</v>
      </c>
      <c r="C32" s="29">
        <v>257233.39</v>
      </c>
      <c r="D32" s="31">
        <v>0</v>
      </c>
      <c r="E32" s="21">
        <f>D32+C32</f>
        <v>257233.39</v>
      </c>
    </row>
    <row r="33" spans="1:5" ht="105">
      <c r="A33" s="6" t="s">
        <v>57</v>
      </c>
      <c r="B33" s="6" t="s">
        <v>58</v>
      </c>
      <c r="C33" s="29">
        <v>10306770</v>
      </c>
      <c r="D33" s="34"/>
      <c r="E33" s="20">
        <f t="shared" ref="E33" si="6">C33+D33</f>
        <v>10306770</v>
      </c>
    </row>
    <row r="34" spans="1:5" ht="75">
      <c r="A34" s="6" t="s">
        <v>57</v>
      </c>
      <c r="B34" s="6" t="s">
        <v>59</v>
      </c>
      <c r="C34" s="29">
        <v>4640112</v>
      </c>
      <c r="D34" s="34"/>
      <c r="E34" s="20">
        <f t="shared" ref="E34" si="7">C34+D34</f>
        <v>4640112</v>
      </c>
    </row>
    <row r="35" spans="1:5" ht="30">
      <c r="A35" s="6" t="s">
        <v>57</v>
      </c>
      <c r="B35" s="6" t="s">
        <v>61</v>
      </c>
      <c r="C35" s="29">
        <v>21413639</v>
      </c>
      <c r="D35" s="34">
        <v>0</v>
      </c>
      <c r="E35" s="20">
        <f>D35+C35</f>
        <v>21413639</v>
      </c>
    </row>
    <row r="36" spans="1:5" ht="74.25" customHeight="1">
      <c r="A36" s="6" t="s">
        <v>57</v>
      </c>
      <c r="B36" s="6" t="s">
        <v>63</v>
      </c>
      <c r="C36" s="29">
        <v>1922027</v>
      </c>
      <c r="D36" s="34">
        <v>0</v>
      </c>
      <c r="E36" s="20">
        <f>D36+C36</f>
        <v>1922027</v>
      </c>
    </row>
    <row r="37" spans="1:5" ht="76.5" customHeight="1">
      <c r="A37" s="6" t="s">
        <v>57</v>
      </c>
      <c r="B37" s="6" t="s">
        <v>64</v>
      </c>
      <c r="C37" s="29">
        <v>300000</v>
      </c>
      <c r="D37" s="34">
        <v>0</v>
      </c>
      <c r="E37" s="20">
        <f>D37+C392</f>
        <v>0</v>
      </c>
    </row>
    <row r="38" spans="1:5" ht="30">
      <c r="A38" s="6" t="s">
        <v>57</v>
      </c>
      <c r="B38" s="6" t="s">
        <v>66</v>
      </c>
      <c r="C38" s="29">
        <v>507469.84</v>
      </c>
      <c r="D38" s="34">
        <v>0</v>
      </c>
      <c r="E38" s="20">
        <f>D38+C38</f>
        <v>507469.84</v>
      </c>
    </row>
    <row r="39" spans="1:5" ht="30">
      <c r="A39" s="6" t="s">
        <v>57</v>
      </c>
      <c r="B39" s="6" t="s">
        <v>67</v>
      </c>
      <c r="C39" s="29">
        <v>546497.18000000005</v>
      </c>
      <c r="D39" s="34">
        <v>0</v>
      </c>
      <c r="E39" s="20">
        <f>D39+C39</f>
        <v>546497.18000000005</v>
      </c>
    </row>
    <row r="40" spans="1:5" ht="30">
      <c r="A40" s="6" t="s">
        <v>57</v>
      </c>
      <c r="B40" s="6" t="s">
        <v>65</v>
      </c>
      <c r="C40" s="29">
        <v>5749813</v>
      </c>
      <c r="D40" s="34">
        <v>0</v>
      </c>
      <c r="E40" s="20">
        <f>D40+C40</f>
        <v>5749813</v>
      </c>
    </row>
    <row r="41" spans="1:5" ht="90.75" customHeight="1">
      <c r="A41" s="6" t="s">
        <v>57</v>
      </c>
      <c r="B41" s="6" t="s">
        <v>60</v>
      </c>
      <c r="C41" s="29">
        <v>2612080</v>
      </c>
      <c r="D41" s="34">
        <v>0</v>
      </c>
      <c r="E41" s="20">
        <f>D41+C41</f>
        <v>2612080</v>
      </c>
    </row>
    <row r="42" spans="1:5">
      <c r="A42" s="36" t="s">
        <v>73</v>
      </c>
      <c r="B42" s="6" t="s">
        <v>74</v>
      </c>
      <c r="C42" s="29">
        <v>0</v>
      </c>
      <c r="D42" s="34">
        <v>1000000</v>
      </c>
      <c r="E42" s="20">
        <v>1000000</v>
      </c>
    </row>
    <row r="43" spans="1:5" ht="45">
      <c r="A43" s="6" t="s">
        <v>57</v>
      </c>
      <c r="B43" s="6" t="s">
        <v>62</v>
      </c>
      <c r="C43" s="29">
        <v>650000</v>
      </c>
      <c r="D43" s="34">
        <v>0</v>
      </c>
      <c r="E43" s="20">
        <v>650000</v>
      </c>
    </row>
    <row r="44" spans="1:5">
      <c r="A44" s="6" t="s">
        <v>57</v>
      </c>
      <c r="B44" s="6" t="s">
        <v>74</v>
      </c>
      <c r="C44" s="29"/>
      <c r="D44" s="34">
        <v>839956.68</v>
      </c>
      <c r="E44" s="20">
        <v>839956.68</v>
      </c>
    </row>
    <row r="45" spans="1:5" ht="85.5">
      <c r="A45" s="13" t="s">
        <v>78</v>
      </c>
      <c r="B45" s="14" t="s">
        <v>68</v>
      </c>
      <c r="C45" s="32">
        <f>C46+C47</f>
        <v>-29020445.600000001</v>
      </c>
      <c r="D45" s="32">
        <f>D46+D47</f>
        <v>0</v>
      </c>
      <c r="E45" s="16">
        <f t="shared" ref="E45" si="8">E46+E47</f>
        <v>-29020445.600000001</v>
      </c>
    </row>
    <row r="46" spans="1:5" ht="60">
      <c r="A46" s="8" t="s">
        <v>75</v>
      </c>
      <c r="B46" s="9" t="s">
        <v>69</v>
      </c>
      <c r="C46" s="34">
        <v>-29443736.870000001</v>
      </c>
      <c r="D46" s="34">
        <v>0</v>
      </c>
      <c r="E46" s="20">
        <f>C46+D46</f>
        <v>-29443736.870000001</v>
      </c>
    </row>
    <row r="47" spans="1:5" ht="60">
      <c r="A47" s="8" t="s">
        <v>75</v>
      </c>
      <c r="B47" s="9" t="s">
        <v>69</v>
      </c>
      <c r="C47" s="34">
        <v>423291.27</v>
      </c>
      <c r="D47" s="34">
        <v>0</v>
      </c>
      <c r="E47" s="20">
        <f>C47+D47</f>
        <v>423291.27</v>
      </c>
    </row>
    <row r="48" spans="1:5" ht="45" hidden="1">
      <c r="A48" s="8" t="s">
        <v>29</v>
      </c>
      <c r="B48" s="9" t="s">
        <v>30</v>
      </c>
      <c r="C48" s="29">
        <f>C49</f>
        <v>0</v>
      </c>
      <c r="D48" s="29">
        <f>D49</f>
        <v>0</v>
      </c>
      <c r="E48" s="19">
        <f t="shared" ref="E48" si="9">E49</f>
        <v>0</v>
      </c>
    </row>
    <row r="49" spans="1:5" ht="45" hidden="1">
      <c r="A49" s="8" t="s">
        <v>31</v>
      </c>
      <c r="B49" s="9" t="s">
        <v>30</v>
      </c>
      <c r="C49" s="29"/>
      <c r="D49" s="29">
        <v>0</v>
      </c>
      <c r="E49" s="19">
        <f>C49+D49</f>
        <v>0</v>
      </c>
    </row>
    <row r="50" spans="1:5" s="38" customFormat="1" ht="14.25">
      <c r="A50" s="13" t="s">
        <v>79</v>
      </c>
      <c r="B50" s="14" t="s">
        <v>77</v>
      </c>
      <c r="C50" s="32">
        <f>C51</f>
        <v>0</v>
      </c>
      <c r="D50" s="32">
        <f t="shared" ref="D50:E50" si="10">D51</f>
        <v>159998.65</v>
      </c>
      <c r="E50" s="32">
        <f t="shared" si="10"/>
        <v>159998.65</v>
      </c>
    </row>
    <row r="51" spans="1:5">
      <c r="A51" s="37" t="s">
        <v>76</v>
      </c>
      <c r="B51" s="9" t="s">
        <v>77</v>
      </c>
      <c r="C51" s="29"/>
      <c r="D51" s="29">
        <v>159998.65</v>
      </c>
      <c r="E51" s="19">
        <v>159998.65</v>
      </c>
    </row>
    <row r="52" spans="1:5">
      <c r="A52" s="42" t="s">
        <v>25</v>
      </c>
      <c r="B52" s="42"/>
      <c r="C52" s="35">
        <f>C24+C6+C45</f>
        <v>40586786.82</v>
      </c>
      <c r="D52" s="35">
        <f>D24+D6</f>
        <v>1999955.33</v>
      </c>
      <c r="E52" s="24">
        <f>D52+C52</f>
        <v>42586742.149999999</v>
      </c>
    </row>
  </sheetData>
  <mergeCells count="3">
    <mergeCell ref="A52:B52"/>
    <mergeCell ref="B2:E2"/>
    <mergeCell ref="A3:E3"/>
  </mergeCells>
  <pageMargins left="0.39370080000000002" right="0.39370080000000002" top="0.39370080000000002" bottom="0.39370080000000002" header="0.3" footer="0.3"/>
  <pageSetup paperSize="9" scale="64" orientation="portrait" r:id="rId1"/>
  <headerFooter>
    <oddFooter>&amp;C&amp;P из &amp;N</oddFooter>
  </headerFooter>
  <rowBreaks count="1" manualBreakCount="1">
    <brk id="2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2018-06-27T22:55:49Z</dcterms:modified>
</cp:coreProperties>
</file>