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UDZHET\Obmen\2020 год\Отчеты по МП\Отчет за 2019 год\Годовой отчет за 2019 год\"/>
    </mc:Choice>
  </mc:AlternateContent>
  <bookViews>
    <workbookView xWindow="0" yWindow="0" windowWidth="28800" windowHeight="11835" activeTab="1"/>
  </bookViews>
  <sheets>
    <sheet name="раздел 3" sheetId="1" r:id="rId1"/>
    <sheet name="раздел 4" sheetId="2" r:id="rId2"/>
  </sheets>
  <definedNames>
    <definedName name="_xlnm.Print_Area" localSheetId="0">'раздел 3'!$A$1:$H$66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1" l="1"/>
  <c r="G61" i="1" l="1"/>
  <c r="F29" i="1"/>
  <c r="F61" i="1"/>
  <c r="F60" i="1"/>
  <c r="F59" i="1"/>
  <c r="F56" i="1" l="1"/>
  <c r="F57" i="1"/>
  <c r="F27" i="1"/>
  <c r="E61" i="1"/>
  <c r="E60" i="1"/>
  <c r="E59" i="1"/>
  <c r="F39" i="1"/>
  <c r="F54" i="1"/>
  <c r="F42" i="1"/>
  <c r="F36" i="1"/>
  <c r="F32" i="1"/>
  <c r="F17" i="1"/>
  <c r="F15" i="1"/>
  <c r="F14" i="1"/>
  <c r="F48" i="1"/>
  <c r="F45" i="1"/>
  <c r="F24" i="1" l="1"/>
  <c r="F12" i="1"/>
  <c r="D61" i="1" l="1"/>
  <c r="D60" i="1"/>
  <c r="D59" i="1"/>
  <c r="G55" i="1"/>
  <c r="F55" i="1"/>
  <c r="E55" i="1"/>
  <c r="D55" i="1"/>
  <c r="G52" i="1"/>
  <c r="F52" i="1"/>
  <c r="E52" i="1"/>
  <c r="D52" i="1"/>
  <c r="G49" i="1"/>
  <c r="F49" i="1"/>
  <c r="E49" i="1"/>
  <c r="D49" i="1"/>
  <c r="G46" i="1"/>
  <c r="F46" i="1"/>
  <c r="E46" i="1"/>
  <c r="D46" i="1"/>
  <c r="G43" i="1"/>
  <c r="F43" i="1"/>
  <c r="E43" i="1"/>
  <c r="D43" i="1"/>
  <c r="G40" i="1"/>
  <c r="F40" i="1"/>
  <c r="E40" i="1"/>
  <c r="D40" i="1"/>
  <c r="G37" i="1"/>
  <c r="F37" i="1"/>
  <c r="E37" i="1"/>
  <c r="D37" i="1"/>
  <c r="G34" i="1"/>
  <c r="F34" i="1"/>
  <c r="E34" i="1"/>
  <c r="D34" i="1"/>
  <c r="G31" i="1"/>
  <c r="F31" i="1"/>
  <c r="E31" i="1"/>
  <c r="D31" i="1"/>
  <c r="G28" i="1"/>
  <c r="F28" i="1"/>
  <c r="F58" i="1" s="1"/>
  <c r="E28" i="1"/>
  <c r="D28" i="1"/>
  <c r="G25" i="1"/>
  <c r="F25" i="1"/>
  <c r="E25" i="1"/>
  <c r="D25" i="1"/>
  <c r="G22" i="1"/>
  <c r="F22" i="1"/>
  <c r="E22" i="1"/>
  <c r="D22" i="1"/>
  <c r="G19" i="1"/>
  <c r="F19" i="1"/>
  <c r="E19" i="1"/>
  <c r="D19" i="1"/>
  <c r="G16" i="1"/>
  <c r="F16" i="1"/>
  <c r="E16" i="1"/>
  <c r="D16" i="1"/>
  <c r="G13" i="1"/>
  <c r="F13" i="1"/>
  <c r="E13" i="1"/>
  <c r="D13" i="1"/>
  <c r="F10" i="1"/>
  <c r="E10" i="1"/>
  <c r="D10" i="1"/>
  <c r="G58" i="1" l="1"/>
  <c r="E58" i="1"/>
  <c r="D58" i="1"/>
</calcChain>
</file>

<file path=xl/sharedStrings.xml><?xml version="1.0" encoding="utf-8"?>
<sst xmlns="http://schemas.openxmlformats.org/spreadsheetml/2006/main" count="165" uniqueCount="107">
  <si>
    <t>№            п/п</t>
  </si>
  <si>
    <t>Источники финансирования</t>
  </si>
  <si>
    <t>Объем финансирования</t>
  </si>
  <si>
    <t>Остаток</t>
  </si>
  <si>
    <t>ВСЕГО</t>
  </si>
  <si>
    <t>законтрактованные обязательства следующего года</t>
  </si>
  <si>
    <t>Причина отклонений</t>
  </si>
  <si>
    <t>исполнено (кассовые расходы)</t>
  </si>
  <si>
    <t>Всего</t>
  </si>
  <si>
    <t>Государственный бюджет</t>
  </si>
  <si>
    <t>Бюджет МО "Мирнинский район"</t>
  </si>
  <si>
    <t>Раздел 3. Исполнение мероприятий муниципальной программы</t>
  </si>
  <si>
    <t>за 2019 год</t>
  </si>
  <si>
    <t>рублей</t>
  </si>
  <si>
    <t>Мероприятия                                                     по реализации программы</t>
  </si>
  <si>
    <t>ИТОГО по программе</t>
  </si>
  <si>
    <t>Федеральный бюджет</t>
  </si>
  <si>
    <t>Федеральный бюджет бюджет</t>
  </si>
  <si>
    <t>план (уточненный план)                         на 16.01.2020 г.</t>
  </si>
  <si>
    <t>Согласовано с финансовым управлением:</t>
  </si>
  <si>
    <t>___________________________________________</t>
  </si>
  <si>
    <t xml:space="preserve">        ___________________________/</t>
  </si>
  <si>
    <t>____________________________________/</t>
  </si>
  <si>
    <r>
      <t xml:space="preserve">                               </t>
    </r>
    <r>
      <rPr>
        <i/>
        <sz val="11"/>
        <color theme="1"/>
        <rFont val="Times New Roman"/>
        <family val="1"/>
        <charset val="204"/>
      </rPr>
      <t xml:space="preserve">    (должность)</t>
    </r>
  </si>
  <si>
    <r>
      <t xml:space="preserve">                            </t>
    </r>
    <r>
      <rPr>
        <i/>
        <sz val="11"/>
        <color theme="1"/>
        <rFont val="Times New Roman"/>
        <family val="1"/>
        <charset val="204"/>
      </rPr>
      <t xml:space="preserve">  (подпись)</t>
    </r>
  </si>
  <si>
    <t>(Ф.И.О.)</t>
  </si>
  <si>
    <t>Раздел 4. Достижение значений целевых индикаторов программы</t>
  </si>
  <si>
    <t>№ п/п</t>
  </si>
  <si>
    <t>Наименование целевого индикатора</t>
  </si>
  <si>
    <t>Значение целевого индикатора</t>
  </si>
  <si>
    <t>план</t>
  </si>
  <si>
    <t>факт</t>
  </si>
  <si>
    <t>Пояснения к возникшим отклонениям</t>
  </si>
  <si>
    <t>Сохранение поголовья коров в личных-подсобных хозяйствах, индивидуальных предпринимателей</t>
  </si>
  <si>
    <t>гол.</t>
  </si>
  <si>
    <t>Ед. изм.</t>
  </si>
  <si>
    <t>Сохранение поголовья лошадей в личных-подсобных хозяйствах, индивидуальных предпринимателей, родовых общин</t>
  </si>
  <si>
    <t>Сохранение поголовья свиней во всех категориях</t>
  </si>
  <si>
    <t>Производство картофеля во всех категориях хозяйств</t>
  </si>
  <si>
    <t>Производство овощей во всех категориях хозяйств</t>
  </si>
  <si>
    <t>тн.</t>
  </si>
  <si>
    <t>Производство молочной продукции</t>
  </si>
  <si>
    <t>Проведение выставок-ярмарок в целях насыщенния рынка сельскохозяйственной продукцией</t>
  </si>
  <si>
    <t>шт.</t>
  </si>
  <si>
    <t>ед.</t>
  </si>
  <si>
    <t>Число прибыльных сельскохозяйственных предприятий</t>
  </si>
  <si>
    <t>Площадь теплиц по району (посевная площадь защищенного грунта)</t>
  </si>
  <si>
    <t>тыс.м2</t>
  </si>
  <si>
    <t xml:space="preserve"> Улов рыбы</t>
  </si>
  <si>
    <t>Модернизация оборудования и обустройство рыбоводного хозяйства</t>
  </si>
  <si>
    <t>Количество квот добычи соболя</t>
  </si>
  <si>
    <t>Обустройство (строительство) изгороди</t>
  </si>
  <si>
    <t>км.</t>
  </si>
  <si>
    <t>Мелиоративные работы (срезка кустарников и кочек на сельскохозяйственных угодьях)</t>
  </si>
  <si>
    <t>га.</t>
  </si>
  <si>
    <t>Количество публикации в СМИ о реализации программы</t>
  </si>
  <si>
    <t>Индекс производства продукции сельского хозяйства всех категорий (в сопоставимых ценах) к предыдущему году</t>
  </si>
  <si>
    <t>%</t>
  </si>
  <si>
    <t>В 2019 г. прекратил свою деятельность КФХ "Сударушка" в п. Светлом</t>
  </si>
  <si>
    <t>Увеличение поголовья лошадей произошло у ИП Габышева А.А.</t>
  </si>
  <si>
    <t>по статданным</t>
  </si>
  <si>
    <t>Количество лицензий приобретенных на отстрел хищников (медведей)</t>
  </si>
  <si>
    <t>Информация представлено МКОП</t>
  </si>
  <si>
    <t>Техническое задание согласованное с МКУ "УСХ", совхозом "Новый" АК "АЛРОСА"</t>
  </si>
  <si>
    <t>Мелиоративные работы проводились в совхозе "Новый" АК "АЛРОСА"</t>
  </si>
  <si>
    <t>На строительство теплиц поступило одно заявление в сумме 214 000,0 рублей</t>
  </si>
  <si>
    <t>14 631,0 руб. выделено на поддержку производства овощей открытого и закрытого грунтов.</t>
  </si>
  <si>
    <t xml:space="preserve">За 2019 год проведено 3 выставки - ярмарки:                                                                    1) выставка-ярмарка "Байдам"                              2) выставка-ярмарка "Алмазная осень"                    3) выставка-ярмарка "Алмазная провинция",       4 выставки - ярмарки выходного дня. На выставку-ярмарку выходного дня участвовали сельхозтоваропроизводители из Верхневилюйского, Вилюйского и два раза из Сунтарского улусов. </t>
  </si>
  <si>
    <t>Сокращение поголовья коров произошло в Чуонинском наслеге. На основании распоряжения Правительства РС (Я) от 21.07.2016 г. №809-р "О распределении иных межбюджетных трансфертов муниципальным районам и городским округам на организацию мероприятий по выкупу маточного поголовья КРС гражданами, ведущими личное подсобное хозяйство, в муниципальных образованиях (наслегах)" выделено в МО "Чуонинский наслег" 1000 000 руб. На выделенные деньги были приобретены и распределены коровы по договору беспроцентного товарного займа гражданам, ведущим личное подсобное хозяйства сроком на 3 года. В связи с окончанием срока договоров коровы возвращены в совхоз "Новый" АК "АЛРОСА".</t>
  </si>
  <si>
    <t>На добычи медведей лицензии приобрели:                   1. Трофимов Ю.В.                                                     2. Иванов Г.А.                                                              3. Бажин О.А.                                                                     4. Балкаров А.А.                                                             5. Корытов И.Н.                                                                    6. Петраков В.И.                                                                7. Жиров А.В.                                                                 8. Иванов В.И.                                                               9. Акишев Ю.С.                                                                 10. Сафонов В.А.                                                             11. Колмаков О.В.                                                     12. Сокуренко Ю.П.                                                   13. Костюк Г.С.                                                             14. Москаленко С.В.</t>
  </si>
  <si>
    <t>Поступило 1 заявление от РОМНС "Джункун" с. Тас-Юрях.</t>
  </si>
  <si>
    <t>В связи с расторжением довора на поставку садковой линии в ГУП "Чернышевский рыбоводный завод" грант в форме субсидии не предоставлен</t>
  </si>
  <si>
    <t xml:space="preserve">На премию Главы района по защите сельскохозяйственных животных от потравы хищниками (регулирование численности хищников (волков)) поступило 2 заявки в сумме 80 000,0 руб. </t>
  </si>
  <si>
    <t>Поступило 1 заявление от ИП Прибылых А.П. в сумме 3 423 260,0 руб. по решению комиссии выделено 2 396 282,0 руб.</t>
  </si>
  <si>
    <t>По всем мероприятиям от запланированного израсходовано меньше</t>
  </si>
  <si>
    <t>Экономия средств в связи отсутствием специалистов</t>
  </si>
  <si>
    <t>Сайт МО "Мирнинский район" от 11.02.2019г "Совхоз Новый": проблемы и перспективы", от 19.03.2019 г. "Байдам-2019": лучшие из лучших", от 08.04.2019г. "Охотники сошлись на льду Чуоналыра", от 05.07.2019г. "Конкурс для фермеров на предоставление грантов "Агростартап", от 09.09.2019г. "Осень на рынке", от 14.11.2019г. "Глава Мирнинского района отметил лучших в агропромышленном комплексе", от 09.12.2019г. "Приглашаем на выставку-ярмарку "Алмазная провинция".</t>
  </si>
  <si>
    <t>по статданным ГУП "Чернышевский рыбоводный завод" - 4,261, у. ИП Иванова М.М. - 11,353, у ИП Одинцова С.Г. -27,000</t>
  </si>
  <si>
    <t>В связи с расторжением договора на поставку садковой линии в ГУП "Чернышевский рыбоводный завод", грант в форме субсидии не предоставлен</t>
  </si>
  <si>
    <r>
      <rPr>
        <b/>
        <sz val="13"/>
        <color theme="1"/>
        <rFont val="Times New Roman"/>
        <family val="1"/>
        <charset val="204"/>
      </rPr>
      <t>Мероприятие 1</t>
    </r>
    <r>
      <rPr>
        <sz val="13"/>
        <color theme="1"/>
        <rFont val="Times New Roman"/>
        <family val="1"/>
        <charset val="204"/>
      </rPr>
      <t xml:space="preserve">                                                                                                                                                                                                                                                 Грант в форме субсидии на финансовое обеспечение или возмещение части затрат на строительство и (или) реконструкцию коневодческих баз, коровников, свиноферм и иных объектов, относящихся к животноводству и скороспелым отраслям, приобретение и обновление производственного оборудования, приобретение сельскохозяйственных животных, кормов для сельскохозяйственных животных</t>
    </r>
  </si>
  <si>
    <r>
      <rPr>
        <b/>
        <sz val="13"/>
        <color theme="1"/>
        <rFont val="Times New Roman"/>
        <family val="1"/>
        <charset val="204"/>
      </rPr>
      <t>Мероприятие 2</t>
    </r>
    <r>
      <rPr>
        <sz val="13"/>
        <color theme="1"/>
        <rFont val="Times New Roman"/>
        <family val="1"/>
        <charset val="204"/>
      </rPr>
      <t xml:space="preserve">                                                           Субсидия на финансовое обеспечение (возмещение) затрат по содержанию кобыл от трех лет старше</t>
    </r>
  </si>
  <si>
    <r>
      <rPr>
        <b/>
        <sz val="13"/>
        <color theme="1"/>
        <rFont val="Times New Roman"/>
        <family val="1"/>
        <charset val="204"/>
      </rPr>
      <t xml:space="preserve">Мероприятие 3    </t>
    </r>
    <r>
      <rPr>
        <sz val="13"/>
        <color theme="1"/>
        <rFont val="Times New Roman"/>
        <family val="1"/>
        <charset val="204"/>
      </rPr>
      <t xml:space="preserve">                                                       Субсидия на финансовое обеспечение (возмещение) затрат по содержанию маточного поголовья крупного рогатого скота (коров)</t>
    </r>
  </si>
  <si>
    <r>
      <rPr>
        <b/>
        <sz val="13"/>
        <color theme="1"/>
        <rFont val="Times New Roman"/>
        <family val="1"/>
        <charset val="204"/>
      </rPr>
      <t xml:space="preserve">Мероприятие 4 </t>
    </r>
    <r>
      <rPr>
        <sz val="13"/>
        <color theme="1"/>
        <rFont val="Times New Roman"/>
        <family val="1"/>
        <charset val="204"/>
      </rPr>
      <t xml:space="preserve">                                                          Субсидия на финансовое обеспечение (возмещение) части затрат по приобретению комбикормов для свиней, по ставке на 1 голову</t>
    </r>
  </si>
  <si>
    <r>
      <rPr>
        <b/>
        <sz val="13"/>
        <color theme="1"/>
        <rFont val="Times New Roman"/>
        <family val="1"/>
        <charset val="204"/>
      </rPr>
      <t>Мероприятие 5</t>
    </r>
    <r>
      <rPr>
        <sz val="13"/>
        <color theme="1"/>
        <rFont val="Times New Roman"/>
        <family val="1"/>
        <charset val="204"/>
      </rPr>
      <t xml:space="preserve">                                                                                                                                                                                                                                                 Грант в форме субсидии на финансовое обеспечение или возмещение части затрат на развитие кормопроизводства (мелиорация, восстановление заброшенных площадей, приобретение сельскохозяйственной техники, закуп посадочного материала, обустройство изгороди)</t>
    </r>
  </si>
  <si>
    <r>
      <rPr>
        <b/>
        <sz val="13"/>
        <color theme="1"/>
        <rFont val="Times New Roman"/>
        <family val="1"/>
        <charset val="204"/>
      </rPr>
      <t xml:space="preserve">Мероприятие 6 </t>
    </r>
    <r>
      <rPr>
        <sz val="13"/>
        <color theme="1"/>
        <rFont val="Times New Roman"/>
        <family val="1"/>
        <charset val="204"/>
      </rPr>
      <t xml:space="preserve">                                                                                                                                                                                                                                                Грант в форме субсидии на финансовое обеспечение или возмещение части затрат на приобретение и обновление производственного оборудования для растениеводства, строительство и (или) модернизации объектов закрытого и открытого грунта, теплиц, овощехранилищ</t>
    </r>
  </si>
  <si>
    <r>
      <rPr>
        <b/>
        <sz val="13"/>
        <color theme="1"/>
        <rFont val="Times New Roman"/>
        <family val="1"/>
        <charset val="204"/>
      </rPr>
      <t xml:space="preserve">Мероприятие 7   </t>
    </r>
    <r>
      <rPr>
        <sz val="13"/>
        <color theme="1"/>
        <rFont val="Times New Roman"/>
        <family val="1"/>
        <charset val="204"/>
      </rPr>
      <t xml:space="preserve">                                                        Субсидия на финансовое обеспечение (возмещение) затрат на поддержку производства продовольственного картофеля</t>
    </r>
  </si>
  <si>
    <r>
      <rPr>
        <b/>
        <sz val="13"/>
        <color theme="1"/>
        <rFont val="Times New Roman"/>
        <family val="1"/>
        <charset val="204"/>
      </rPr>
      <t xml:space="preserve">Мероприятие 8 </t>
    </r>
    <r>
      <rPr>
        <sz val="13"/>
        <color theme="1"/>
        <rFont val="Times New Roman"/>
        <family val="1"/>
        <charset val="204"/>
      </rPr>
      <t xml:space="preserve">                                                         Субсидия на финансовое обеспечение (возмещение) затрат на поддержку производства овощей открытого грунта</t>
    </r>
  </si>
  <si>
    <r>
      <rPr>
        <b/>
        <sz val="13"/>
        <color theme="1"/>
        <rFont val="Times New Roman"/>
        <family val="1"/>
        <charset val="204"/>
      </rPr>
      <t xml:space="preserve">Мероприятие 9 </t>
    </r>
    <r>
      <rPr>
        <sz val="13"/>
        <color theme="1"/>
        <rFont val="Times New Roman"/>
        <family val="1"/>
        <charset val="204"/>
      </rPr>
      <t xml:space="preserve">                                                                                                                                                                                                                                                Грант в форме субсидии на финансовое обеспечение или возмещение части затрат на модернизацию (приобретение и обновление) производственного оборудования для рыбоводного цеха, вылова рыбы и дальнейшей ее переработки и хранения</t>
    </r>
  </si>
  <si>
    <r>
      <rPr>
        <b/>
        <sz val="13"/>
        <color theme="1"/>
        <rFont val="Times New Roman"/>
        <family val="1"/>
        <charset val="204"/>
      </rPr>
      <t>Мероприятие 10</t>
    </r>
    <r>
      <rPr>
        <sz val="13"/>
        <color theme="1"/>
        <rFont val="Times New Roman"/>
        <family val="1"/>
        <charset val="204"/>
      </rPr>
      <t xml:space="preserve">                                                                                                                                                                                                                                                 Грант в форме субсидии на финансовое обеспечение или возмещение части затрат на материально-техническое обеспечение и/или внутрихозяйственных работ на закрепленных охотничьих угодий</t>
    </r>
  </si>
  <si>
    <r>
      <rPr>
        <b/>
        <sz val="13"/>
        <color theme="1"/>
        <rFont val="Times New Roman"/>
        <family val="1"/>
        <charset val="204"/>
      </rPr>
      <t xml:space="preserve">Мероприятие 11 </t>
    </r>
    <r>
      <rPr>
        <sz val="13"/>
        <color theme="1"/>
        <rFont val="Times New Roman"/>
        <family val="1"/>
        <charset val="204"/>
      </rPr>
      <t xml:space="preserve">                                                                                                                                                                                                                                                Грант на возмещение затрат на приобретение лицензий в целях регулирования численности медведей на территории Мирнинского района</t>
    </r>
  </si>
  <si>
    <r>
      <rPr>
        <b/>
        <sz val="13"/>
        <color theme="1"/>
        <rFont val="Times New Roman"/>
        <family val="1"/>
        <charset val="204"/>
      </rPr>
      <t xml:space="preserve">Мероприятие 12 </t>
    </r>
    <r>
      <rPr>
        <sz val="13"/>
        <color theme="1"/>
        <rFont val="Times New Roman"/>
        <family val="1"/>
        <charset val="204"/>
      </rPr>
      <t xml:space="preserve">                                                                                                                                                                                                                                                Присуждение премий Главы района по защите сельскохозяйственных животных от потравы хищниками (регулирование численности хищников (волков))</t>
    </r>
  </si>
  <si>
    <r>
      <rPr>
        <b/>
        <sz val="13"/>
        <color theme="1"/>
        <rFont val="Times New Roman"/>
        <family val="1"/>
        <charset val="204"/>
      </rPr>
      <t>Мероприятие 13</t>
    </r>
    <r>
      <rPr>
        <sz val="13"/>
        <color theme="1"/>
        <rFont val="Times New Roman"/>
        <family val="1"/>
        <charset val="204"/>
      </rPr>
      <t xml:space="preserve">                                                                                                                                                                                                                                                 Грант в форме субсидии на финансовое обеспечение или возмещение части затрат на приобретение и обновление производственного оборудования, связанного с производством пищевой продовольственной продукции, либо на затраты или недополученный доход в связи с производством пищевой продовольственной продукции, в том числе на закуп сырья, на возмещение производственных затрат на закуп сырого молока у сельхозтоваропроизводителей</t>
    </r>
  </si>
  <si>
    <r>
      <rPr>
        <b/>
        <sz val="13"/>
        <color theme="1"/>
        <rFont val="Times New Roman"/>
        <family val="1"/>
        <charset val="204"/>
      </rPr>
      <t xml:space="preserve">Мероприятие 14 </t>
    </r>
    <r>
      <rPr>
        <sz val="13"/>
        <color theme="1"/>
        <rFont val="Times New Roman"/>
        <family val="1"/>
        <charset val="204"/>
      </rPr>
      <t xml:space="preserve">                                                          Субсидия на финансовое обеспечение (возмещение) части затрат на поддержку сельскохозяйственного производства на территории МО "Мирнинский район"</t>
    </r>
  </si>
  <si>
    <r>
      <rPr>
        <b/>
        <sz val="13"/>
        <color theme="1"/>
        <rFont val="Times New Roman"/>
        <family val="1"/>
        <charset val="204"/>
      </rPr>
      <t>Мероприятие 15</t>
    </r>
    <r>
      <rPr>
        <sz val="13"/>
        <color theme="1"/>
        <rFont val="Times New Roman"/>
        <family val="1"/>
        <charset val="204"/>
      </rPr>
      <t xml:space="preserve">                                                           Стимулирование работников АПК (агропромышленного комплекса)</t>
    </r>
  </si>
  <si>
    <r>
      <rPr>
        <b/>
        <sz val="13"/>
        <color theme="1"/>
        <rFont val="Times New Roman"/>
        <family val="1"/>
        <charset val="204"/>
      </rPr>
      <t xml:space="preserve">Мероприятие 16 </t>
    </r>
    <r>
      <rPr>
        <sz val="13"/>
        <color theme="1"/>
        <rFont val="Times New Roman"/>
        <family val="1"/>
        <charset val="204"/>
      </rPr>
      <t xml:space="preserve">                                                          Содержание муниципального казенного учреждения "Управление сельского хозяйства)</t>
    </r>
  </si>
  <si>
    <t>"Создание условий для развития и поддержки сельскохозяйственного производства в поселениях,                                                                                                                                                   рынка сельскохозяйственной продукции, сырья и продовольствия</t>
  </si>
  <si>
    <t>расширения сырья и продовольствия в Мирнинском районе на 2019-2023 годы"</t>
  </si>
  <si>
    <t>В связи с вынужденным забоем 2 голов субсидия выделено на 52 головы</t>
  </si>
  <si>
    <t>Снижение произошло в производстве валового надоя молока. Процент выполнения плана 2019 г. - 79,44.</t>
  </si>
  <si>
    <t>По итогам конкурса на приобретение сельскохозяйственных животных выделено 128 676,94 руб., на приобретение сенокосилок - 128 800,0 руб., на приобретение мини трактора - 270 900,0 руб., на строительство курятника - 602 000,0 руб., также на приобретение кормов для сельскохозяйственных животных выделено 283 500 руб.</t>
  </si>
  <si>
    <t>Средства на строительство изгороди в сумме 3 519 996,93 руб. Переданы в МКУ "КИО", фактически освоено 2 215 150,71 руб. Остаток возвращен в бюджет МО "Мирнинский район".</t>
  </si>
  <si>
    <t xml:space="preserve">На возмещение затрат на приобретение лицензий в целях регулирования численности медведей на территории Мирнинского района поступило 9 заявлений в сумме 22 500,0 руб. </t>
  </si>
  <si>
    <t>В связи с сокращением дойного стада в совхозе "Новый" АК "АЛРОСА" уменьшилось производство молочной продукции</t>
  </si>
  <si>
    <t>Общее число сельскохозяйственных предприятий</t>
  </si>
  <si>
    <t>по статданным, форма П1-СХ (рег)</t>
  </si>
  <si>
    <t>по статданным, форма 2 (финансовые результаты)</t>
  </si>
  <si>
    <t>по статданным, годовой отчет форма 4-СХ</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</si>
</sst>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scheme val="minor"/>
    </font>
    <font>
      <sz val="11"/>
      <color theme="1"/>
      <name val="Times New Roman"/>
      <family val="1"/>
      <charset val="204"/>
    </font>
    <font>
      <sz val="14"/>
      <color theme="1"/>
      <name val="Times New Roman"/>
      <family val="1"/>
      <charset val="204"/>
    </font>
    <font>
      <b/>
      <sz val="14"/>
      <color theme="1"/>
      <name val="Times New Roman"/>
      <family val="1"/>
      <charset val="204"/>
    </font>
    <font>
      <b/>
      <sz val="12"/>
      <color theme="1"/>
      <name val="Times New Roman"/>
      <family val="1"/>
      <charset val="204"/>
    </font>
    <font>
      <sz val="10"/>
      <color theme="1"/>
      <name val="Times New Roman"/>
      <family val="1"/>
      <charset val="204"/>
    </font>
    <font>
      <i/>
      <sz val="11"/>
      <color theme="1"/>
      <name val="Times New Roman"/>
      <family val="1"/>
      <charset val="204"/>
    </font>
    <font>
      <sz val="13"/>
      <color theme="1"/>
      <name val="Times New Roman"/>
      <family val="1"/>
      <charset val="204"/>
    </font>
    <font>
      <b/>
      <sz val="13"/>
      <color theme="1"/>
      <name val="Times New Roman"/>
      <family val="1"/>
      <charset val="204"/>
    </font>
    <font>
      <sz val="13"/>
      <name val="Times New Roman"/>
      <family val="1"/>
      <charset val="204"/>
    </font>
    <font>
      <b/>
      <sz val="13"/>
      <name val="Times New Roman"/>
      <family val="1"/>
      <charset val="204"/>
    </font>
    <font>
      <sz val="13"/>
      <color rgb="FFFF0000"/>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1" fillId="0" borderId="0" xfId="0" applyFont="1" applyAlignment="1">
      <alignment horizontal="right"/>
    </xf>
    <xf numFmtId="0" fontId="4" fillId="0" borderId="0" xfId="0" applyFont="1"/>
    <xf numFmtId="0" fontId="5" fillId="0" borderId="0" xfId="0" applyFont="1"/>
    <xf numFmtId="0" fontId="7" fillId="0" borderId="1" xfId="0"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xf>
    <xf numFmtId="0" fontId="8" fillId="0" borderId="1" xfId="0" applyFont="1" applyBorder="1" applyAlignment="1">
      <alignment vertical="center"/>
    </xf>
    <xf numFmtId="4" fontId="8" fillId="0" borderId="1" xfId="0" applyNumberFormat="1" applyFont="1" applyBorder="1" applyAlignment="1">
      <alignment horizontal="right" vertical="center"/>
    </xf>
    <xf numFmtId="0" fontId="7" fillId="0" borderId="1" xfId="0" applyFont="1" applyBorder="1"/>
    <xf numFmtId="0" fontId="7" fillId="0" borderId="1" xfId="0" applyFont="1" applyBorder="1" applyAlignment="1">
      <alignment vertical="center"/>
    </xf>
    <xf numFmtId="4" fontId="7" fillId="0" borderId="1" xfId="0" applyNumberFormat="1" applyFont="1" applyBorder="1" applyAlignment="1">
      <alignment horizontal="right" vertical="center"/>
    </xf>
    <xf numFmtId="4" fontId="9" fillId="0" borderId="1" xfId="0" applyNumberFormat="1" applyFont="1" applyBorder="1" applyAlignment="1">
      <alignment horizontal="right" vertical="center"/>
    </xf>
    <xf numFmtId="0" fontId="8" fillId="0" borderId="1" xfId="0" applyFont="1" applyBorder="1"/>
    <xf numFmtId="4" fontId="10" fillId="0" borderId="1" xfId="0" applyNumberFormat="1" applyFont="1" applyBorder="1" applyAlignment="1">
      <alignment horizontal="right" vertical="center"/>
    </xf>
    <xf numFmtId="0" fontId="7" fillId="0" borderId="1" xfId="0" applyFont="1" applyBorder="1" applyAlignment="1">
      <alignment vertical="center" wrapText="1"/>
    </xf>
    <xf numFmtId="0" fontId="7" fillId="0" borderId="0" xfId="0" applyFont="1"/>
    <xf numFmtId="4" fontId="11" fillId="0" borderId="1" xfId="0" applyNumberFormat="1" applyFont="1" applyBorder="1" applyAlignment="1">
      <alignment horizontal="right" vertical="center"/>
    </xf>
    <xf numFmtId="0" fontId="7" fillId="0" borderId="1" xfId="0" applyFont="1" applyBorder="1" applyAlignment="1">
      <alignment wrapText="1"/>
    </xf>
    <xf numFmtId="0" fontId="6" fillId="0" borderId="0" xfId="0" applyFont="1" applyAlignment="1">
      <alignment horizontal="center"/>
    </xf>
    <xf numFmtId="0" fontId="5"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8" fillId="0" borderId="2" xfId="0" applyFont="1" applyBorder="1" applyAlignment="1">
      <alignment horizontal="left" vertical="top"/>
    </xf>
    <xf numFmtId="0" fontId="8" fillId="0" borderId="3" xfId="0" applyFont="1" applyBorder="1" applyAlignment="1">
      <alignment horizontal="left" vertical="top"/>
    </xf>
    <xf numFmtId="0" fontId="8" fillId="0" borderId="4" xfId="0" applyFont="1" applyBorder="1" applyAlignment="1">
      <alignment horizontal="left" vertical="top"/>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3" fillId="0" borderId="0" xfId="0" applyFont="1" applyAlignment="1">
      <alignment horizontal="center" vertical="center"/>
    </xf>
    <xf numFmtId="0" fontId="2" fillId="0" borderId="0" xfId="0" applyFont="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6"/>
  <sheetViews>
    <sheetView topLeftCell="A19" zoomScaleNormal="100" workbookViewId="0">
      <selection activeCell="H42" sqref="H42"/>
    </sheetView>
  </sheetViews>
  <sheetFormatPr defaultRowHeight="15" x14ac:dyDescent="0.25"/>
  <cols>
    <col min="1" max="1" width="4.7109375" customWidth="1"/>
    <col min="2" max="2" width="43.85546875" customWidth="1"/>
    <col min="3" max="3" width="30.42578125" customWidth="1"/>
    <col min="4" max="4" width="16.42578125" customWidth="1"/>
    <col min="5" max="5" width="17" customWidth="1"/>
    <col min="6" max="6" width="16.140625" customWidth="1"/>
    <col min="7" max="7" width="16.5703125" customWidth="1"/>
    <col min="8" max="8" width="37.28515625" customWidth="1"/>
  </cols>
  <sheetData>
    <row r="1" spans="1:8" ht="18.75" x14ac:dyDescent="0.25">
      <c r="A1" s="42" t="s">
        <v>11</v>
      </c>
      <c r="B1" s="42"/>
      <c r="C1" s="42"/>
      <c r="D1" s="42"/>
      <c r="E1" s="42"/>
      <c r="F1" s="42"/>
      <c r="G1" s="42"/>
      <c r="H1" s="42"/>
    </row>
    <row r="2" spans="1:8" ht="18.75" x14ac:dyDescent="0.25">
      <c r="A2" s="43" t="s">
        <v>95</v>
      </c>
      <c r="B2" s="43"/>
      <c r="C2" s="43"/>
      <c r="D2" s="43"/>
      <c r="E2" s="43"/>
      <c r="F2" s="43"/>
      <c r="G2" s="43"/>
      <c r="H2" s="43"/>
    </row>
    <row r="3" spans="1:8" ht="18.75" customHeight="1" x14ac:dyDescent="0.25">
      <c r="A3" s="43" t="s">
        <v>96</v>
      </c>
      <c r="B3" s="43"/>
      <c r="C3" s="43"/>
      <c r="D3" s="43"/>
      <c r="E3" s="43"/>
      <c r="F3" s="43"/>
      <c r="G3" s="43"/>
      <c r="H3" s="43"/>
    </row>
    <row r="4" spans="1:8" ht="18.75" x14ac:dyDescent="0.25">
      <c r="A4" s="42" t="s">
        <v>12</v>
      </c>
      <c r="B4" s="42"/>
      <c r="C4" s="42"/>
      <c r="D4" s="42"/>
      <c r="E4" s="42"/>
      <c r="F4" s="42"/>
      <c r="G4" s="42"/>
      <c r="H4" s="42"/>
    </row>
    <row r="6" spans="1:8" x14ac:dyDescent="0.25">
      <c r="H6" s="1" t="s">
        <v>13</v>
      </c>
    </row>
    <row r="7" spans="1:8" ht="19.5" customHeight="1" x14ac:dyDescent="0.25">
      <c r="A7" s="22" t="s">
        <v>0</v>
      </c>
      <c r="B7" s="44" t="s">
        <v>14</v>
      </c>
      <c r="C7" s="36" t="s">
        <v>1</v>
      </c>
      <c r="D7" s="34" t="s">
        <v>2</v>
      </c>
      <c r="E7" s="35"/>
      <c r="F7" s="34" t="s">
        <v>3</v>
      </c>
      <c r="G7" s="35"/>
      <c r="H7" s="36" t="s">
        <v>6</v>
      </c>
    </row>
    <row r="8" spans="1:8" ht="79.5" customHeight="1" x14ac:dyDescent="0.25">
      <c r="A8" s="23"/>
      <c r="B8" s="46"/>
      <c r="C8" s="37"/>
      <c r="D8" s="44" t="s">
        <v>18</v>
      </c>
      <c r="E8" s="44" t="s">
        <v>7</v>
      </c>
      <c r="F8" s="36" t="s">
        <v>4</v>
      </c>
      <c r="G8" s="44" t="s">
        <v>5</v>
      </c>
      <c r="H8" s="37"/>
    </row>
    <row r="9" spans="1:8" x14ac:dyDescent="0.25">
      <c r="A9" s="24"/>
      <c r="B9" s="45"/>
      <c r="C9" s="38"/>
      <c r="D9" s="45"/>
      <c r="E9" s="45"/>
      <c r="F9" s="38"/>
      <c r="G9" s="45"/>
      <c r="H9" s="38"/>
    </row>
    <row r="10" spans="1:8" ht="32.25" customHeight="1" x14ac:dyDescent="0.25">
      <c r="A10" s="39">
        <v>1</v>
      </c>
      <c r="B10" s="25" t="s">
        <v>79</v>
      </c>
      <c r="C10" s="8" t="s">
        <v>8</v>
      </c>
      <c r="D10" s="9">
        <f>D11+D12</f>
        <v>1550100</v>
      </c>
      <c r="E10" s="9">
        <f>E11+E12</f>
        <v>1413876.94</v>
      </c>
      <c r="F10" s="9">
        <f>F11+F12</f>
        <v>136223.06000000006</v>
      </c>
      <c r="G10" s="9">
        <f>G11+G12</f>
        <v>0</v>
      </c>
      <c r="H10" s="10"/>
    </row>
    <row r="11" spans="1:8" ht="39" customHeight="1" x14ac:dyDescent="0.25">
      <c r="A11" s="40"/>
      <c r="B11" s="26"/>
      <c r="C11" s="11" t="s">
        <v>9</v>
      </c>
      <c r="D11" s="12"/>
      <c r="E11" s="12"/>
      <c r="F11" s="12"/>
      <c r="G11" s="12"/>
      <c r="H11" s="10"/>
    </row>
    <row r="12" spans="1:8" ht="173.25" customHeight="1" x14ac:dyDescent="0.25">
      <c r="A12" s="41"/>
      <c r="B12" s="27"/>
      <c r="C12" s="16" t="s">
        <v>10</v>
      </c>
      <c r="D12" s="12">
        <v>1550100</v>
      </c>
      <c r="E12" s="13">
        <v>1413876.94</v>
      </c>
      <c r="F12" s="12">
        <f>D12-E12</f>
        <v>136223.06000000006</v>
      </c>
      <c r="G12" s="12"/>
      <c r="H12" s="5" t="s">
        <v>99</v>
      </c>
    </row>
    <row r="13" spans="1:8" ht="16.5" x14ac:dyDescent="0.25">
      <c r="A13" s="22">
        <v>2</v>
      </c>
      <c r="B13" s="25" t="s">
        <v>80</v>
      </c>
      <c r="C13" s="14" t="s">
        <v>8</v>
      </c>
      <c r="D13" s="9">
        <f>D14+D15</f>
        <v>39167.82</v>
      </c>
      <c r="E13" s="15">
        <f>E14+E15</f>
        <v>39167.82</v>
      </c>
      <c r="F13" s="9">
        <f>F14+F15</f>
        <v>0</v>
      </c>
      <c r="G13" s="9">
        <f>G14+G15</f>
        <v>0</v>
      </c>
      <c r="H13" s="10"/>
    </row>
    <row r="14" spans="1:8" ht="33" x14ac:dyDescent="0.25">
      <c r="A14" s="23"/>
      <c r="B14" s="26"/>
      <c r="C14" s="19" t="s">
        <v>17</v>
      </c>
      <c r="D14" s="12">
        <v>36034.39</v>
      </c>
      <c r="E14" s="13">
        <v>36034.39</v>
      </c>
      <c r="F14" s="12">
        <f>D14-E14</f>
        <v>0</v>
      </c>
      <c r="G14" s="12"/>
      <c r="H14" s="10"/>
    </row>
    <row r="15" spans="1:8" ht="21.75" customHeight="1" x14ac:dyDescent="0.25">
      <c r="A15" s="24"/>
      <c r="B15" s="27"/>
      <c r="C15" s="11" t="s">
        <v>9</v>
      </c>
      <c r="D15" s="12">
        <v>3133.43</v>
      </c>
      <c r="E15" s="13">
        <v>3133.43</v>
      </c>
      <c r="F15" s="12">
        <f>D15-E15</f>
        <v>0</v>
      </c>
      <c r="G15" s="12"/>
      <c r="H15" s="10"/>
    </row>
    <row r="16" spans="1:8" ht="16.5" x14ac:dyDescent="0.25">
      <c r="A16" s="39">
        <v>3</v>
      </c>
      <c r="B16" s="25" t="s">
        <v>81</v>
      </c>
      <c r="C16" s="14" t="s">
        <v>8</v>
      </c>
      <c r="D16" s="9">
        <f>D17+D18</f>
        <v>1080000</v>
      </c>
      <c r="E16" s="15">
        <f>E17+E18</f>
        <v>1040000</v>
      </c>
      <c r="F16" s="9">
        <f>F17+F18</f>
        <v>40000</v>
      </c>
      <c r="G16" s="9">
        <f>G17+G18</f>
        <v>0</v>
      </c>
      <c r="H16" s="10"/>
    </row>
    <row r="17" spans="1:8" ht="51" customHeight="1" x14ac:dyDescent="0.25">
      <c r="A17" s="40"/>
      <c r="B17" s="26"/>
      <c r="C17" s="11" t="s">
        <v>9</v>
      </c>
      <c r="D17" s="12">
        <v>1080000</v>
      </c>
      <c r="E17" s="13">
        <v>1040000</v>
      </c>
      <c r="F17" s="12">
        <f>D17-E17</f>
        <v>40000</v>
      </c>
      <c r="G17" s="12"/>
      <c r="H17" s="5" t="s">
        <v>97</v>
      </c>
    </row>
    <row r="18" spans="1:8" ht="32.25" customHeight="1" x14ac:dyDescent="0.25">
      <c r="A18" s="41"/>
      <c r="B18" s="27"/>
      <c r="C18" s="16" t="s">
        <v>10</v>
      </c>
      <c r="D18" s="12"/>
      <c r="E18" s="13"/>
      <c r="F18" s="12"/>
      <c r="G18" s="12"/>
      <c r="H18" s="10"/>
    </row>
    <row r="19" spans="1:8" ht="16.5" x14ac:dyDescent="0.25">
      <c r="A19" s="22">
        <v>4</v>
      </c>
      <c r="B19" s="25" t="s">
        <v>82</v>
      </c>
      <c r="C19" s="14" t="s">
        <v>8</v>
      </c>
      <c r="D19" s="9">
        <f>D20+D21</f>
        <v>0</v>
      </c>
      <c r="E19" s="15">
        <f>E20+E21</f>
        <v>0</v>
      </c>
      <c r="F19" s="9">
        <f>F20+F21</f>
        <v>0</v>
      </c>
      <c r="G19" s="9">
        <f>G20+G21</f>
        <v>0</v>
      </c>
      <c r="H19" s="10"/>
    </row>
    <row r="20" spans="1:8" ht="19.5" customHeight="1" x14ac:dyDescent="0.25">
      <c r="A20" s="23"/>
      <c r="B20" s="26"/>
      <c r="C20" s="10" t="s">
        <v>9</v>
      </c>
      <c r="D20" s="12"/>
      <c r="E20" s="13"/>
      <c r="F20" s="12"/>
      <c r="G20" s="12"/>
      <c r="H20" s="10"/>
    </row>
    <row r="21" spans="1:8" ht="47.25" customHeight="1" x14ac:dyDescent="0.25">
      <c r="A21" s="24"/>
      <c r="B21" s="27"/>
      <c r="C21" s="16" t="s">
        <v>10</v>
      </c>
      <c r="D21" s="12"/>
      <c r="E21" s="13"/>
      <c r="F21" s="12"/>
      <c r="G21" s="12"/>
      <c r="H21" s="10"/>
    </row>
    <row r="22" spans="1:8" ht="16.5" x14ac:dyDescent="0.25">
      <c r="A22" s="22">
        <v>5</v>
      </c>
      <c r="B22" s="25" t="s">
        <v>83</v>
      </c>
      <c r="C22" s="14" t="s">
        <v>8</v>
      </c>
      <c r="D22" s="9">
        <f>D23+D24</f>
        <v>5695251.9299999997</v>
      </c>
      <c r="E22" s="15">
        <f>E23+E24</f>
        <v>2215150.71</v>
      </c>
      <c r="F22" s="9">
        <f>F23+F24</f>
        <v>3480101.2199999997</v>
      </c>
      <c r="G22" s="9">
        <f>G23+G24</f>
        <v>0</v>
      </c>
      <c r="H22" s="10"/>
    </row>
    <row r="23" spans="1:8" ht="21.75" customHeight="1" x14ac:dyDescent="0.25">
      <c r="A23" s="23"/>
      <c r="B23" s="26"/>
      <c r="C23" s="10" t="s">
        <v>9</v>
      </c>
      <c r="D23" s="12"/>
      <c r="E23" s="13"/>
      <c r="F23" s="12"/>
      <c r="G23" s="12"/>
      <c r="H23" s="10"/>
    </row>
    <row r="24" spans="1:8" ht="109.5" customHeight="1" x14ac:dyDescent="0.25">
      <c r="A24" s="24"/>
      <c r="B24" s="27"/>
      <c r="C24" s="16" t="s">
        <v>10</v>
      </c>
      <c r="D24" s="12">
        <v>5695251.9299999997</v>
      </c>
      <c r="E24" s="13">
        <v>2215150.71</v>
      </c>
      <c r="F24" s="12">
        <f>D24-E24</f>
        <v>3480101.2199999997</v>
      </c>
      <c r="G24" s="12"/>
      <c r="H24" s="5" t="s">
        <v>100</v>
      </c>
    </row>
    <row r="25" spans="1:8" ht="16.5" x14ac:dyDescent="0.25">
      <c r="A25" s="22">
        <v>6</v>
      </c>
      <c r="B25" s="25" t="s">
        <v>84</v>
      </c>
      <c r="C25" s="14" t="s">
        <v>8</v>
      </c>
      <c r="D25" s="9">
        <f>D26+D27</f>
        <v>1537387.07</v>
      </c>
      <c r="E25" s="15">
        <f>E26+E27</f>
        <v>214000</v>
      </c>
      <c r="F25" s="9">
        <f>F26+F27</f>
        <v>1323387.07</v>
      </c>
      <c r="G25" s="9">
        <f>G26+G27</f>
        <v>0</v>
      </c>
      <c r="H25" s="10"/>
    </row>
    <row r="26" spans="1:8" ht="21" customHeight="1" x14ac:dyDescent="0.25">
      <c r="A26" s="23"/>
      <c r="B26" s="26"/>
      <c r="C26" s="10" t="s">
        <v>9</v>
      </c>
      <c r="D26" s="12"/>
      <c r="E26" s="13"/>
      <c r="F26" s="12"/>
      <c r="G26" s="12"/>
      <c r="H26" s="10"/>
    </row>
    <row r="27" spans="1:8" ht="113.25" customHeight="1" x14ac:dyDescent="0.25">
      <c r="A27" s="24"/>
      <c r="B27" s="27"/>
      <c r="C27" s="16" t="s">
        <v>10</v>
      </c>
      <c r="D27" s="12">
        <v>1537387.07</v>
      </c>
      <c r="E27" s="13">
        <v>214000</v>
      </c>
      <c r="F27" s="12">
        <f>D27-E27</f>
        <v>1323387.07</v>
      </c>
      <c r="G27" s="12"/>
      <c r="H27" s="5" t="s">
        <v>65</v>
      </c>
    </row>
    <row r="28" spans="1:8" ht="16.5" x14ac:dyDescent="0.25">
      <c r="A28" s="22">
        <v>7</v>
      </c>
      <c r="B28" s="25" t="s">
        <v>85</v>
      </c>
      <c r="C28" s="14" t="s">
        <v>8</v>
      </c>
      <c r="D28" s="9">
        <f>D29+D30</f>
        <v>33804.54</v>
      </c>
      <c r="E28" s="15">
        <f>E29+E30</f>
        <v>33804</v>
      </c>
      <c r="F28" s="9">
        <f>F29+F30</f>
        <v>0.54000000000087311</v>
      </c>
      <c r="G28" s="9">
        <f>G29+G30</f>
        <v>0</v>
      </c>
      <c r="H28" s="10"/>
    </row>
    <row r="29" spans="1:8" ht="24" customHeight="1" x14ac:dyDescent="0.25">
      <c r="A29" s="23"/>
      <c r="B29" s="26"/>
      <c r="C29" s="10" t="s">
        <v>9</v>
      </c>
      <c r="D29" s="12">
        <v>33804.54</v>
      </c>
      <c r="E29" s="13">
        <v>33804</v>
      </c>
      <c r="F29" s="12">
        <f>D29-E29</f>
        <v>0.54000000000087311</v>
      </c>
      <c r="G29" s="12"/>
      <c r="H29" s="10"/>
    </row>
    <row r="30" spans="1:8" ht="42" customHeight="1" x14ac:dyDescent="0.25">
      <c r="A30" s="24"/>
      <c r="B30" s="27"/>
      <c r="C30" s="16" t="s">
        <v>10</v>
      </c>
      <c r="D30" s="12"/>
      <c r="E30" s="13"/>
      <c r="F30" s="12"/>
      <c r="G30" s="12"/>
      <c r="H30" s="10"/>
    </row>
    <row r="31" spans="1:8" ht="16.5" x14ac:dyDescent="0.25">
      <c r="A31" s="22">
        <v>8</v>
      </c>
      <c r="B31" s="25" t="s">
        <v>86</v>
      </c>
      <c r="C31" s="14" t="s">
        <v>8</v>
      </c>
      <c r="D31" s="9">
        <f>D32+D33</f>
        <v>14631</v>
      </c>
      <c r="E31" s="15">
        <f>E32+E33</f>
        <v>4877</v>
      </c>
      <c r="F31" s="9">
        <f>F32+F33</f>
        <v>9754</v>
      </c>
      <c r="G31" s="9">
        <f>G32+G33</f>
        <v>0</v>
      </c>
      <c r="H31" s="10"/>
    </row>
    <row r="32" spans="1:8" ht="48.75" customHeight="1" x14ac:dyDescent="0.25">
      <c r="A32" s="23"/>
      <c r="B32" s="26"/>
      <c r="C32" s="11" t="s">
        <v>9</v>
      </c>
      <c r="D32" s="12">
        <v>14631</v>
      </c>
      <c r="E32" s="13">
        <v>4877</v>
      </c>
      <c r="F32" s="12">
        <f>D32-E32</f>
        <v>9754</v>
      </c>
      <c r="G32" s="12"/>
      <c r="H32" s="5" t="s">
        <v>66</v>
      </c>
    </row>
    <row r="33" spans="1:8" ht="34.5" customHeight="1" x14ac:dyDescent="0.25">
      <c r="A33" s="24"/>
      <c r="B33" s="27"/>
      <c r="C33" s="16" t="s">
        <v>10</v>
      </c>
      <c r="D33" s="12"/>
      <c r="E33" s="13"/>
      <c r="F33" s="12"/>
      <c r="G33" s="12"/>
      <c r="H33" s="10"/>
    </row>
    <row r="34" spans="1:8" ht="16.5" x14ac:dyDescent="0.25">
      <c r="A34" s="22">
        <v>9</v>
      </c>
      <c r="B34" s="25" t="s">
        <v>87</v>
      </c>
      <c r="C34" s="14" t="s">
        <v>8</v>
      </c>
      <c r="D34" s="9">
        <f>D35+D36</f>
        <v>2500000</v>
      </c>
      <c r="E34" s="15">
        <f>E35+E36</f>
        <v>0</v>
      </c>
      <c r="F34" s="9">
        <f>F35+F36</f>
        <v>2500000</v>
      </c>
      <c r="G34" s="9">
        <f>G35+G36</f>
        <v>0</v>
      </c>
      <c r="H34" s="10"/>
    </row>
    <row r="35" spans="1:8" ht="21" customHeight="1" x14ac:dyDescent="0.25">
      <c r="A35" s="23"/>
      <c r="B35" s="26"/>
      <c r="C35" s="10" t="s">
        <v>9</v>
      </c>
      <c r="D35" s="12"/>
      <c r="E35" s="13"/>
      <c r="F35" s="12"/>
      <c r="G35" s="12"/>
      <c r="H35" s="10"/>
    </row>
    <row r="36" spans="1:8" ht="96" customHeight="1" x14ac:dyDescent="0.25">
      <c r="A36" s="24"/>
      <c r="B36" s="27"/>
      <c r="C36" s="16" t="s">
        <v>10</v>
      </c>
      <c r="D36" s="12">
        <v>2500000</v>
      </c>
      <c r="E36" s="13"/>
      <c r="F36" s="12">
        <f>D36-E36</f>
        <v>2500000</v>
      </c>
      <c r="G36" s="12"/>
      <c r="H36" s="5" t="s">
        <v>71</v>
      </c>
    </row>
    <row r="37" spans="1:8" ht="16.5" x14ac:dyDescent="0.25">
      <c r="A37" s="22">
        <v>10</v>
      </c>
      <c r="B37" s="25" t="s">
        <v>88</v>
      </c>
      <c r="C37" s="14" t="s">
        <v>8</v>
      </c>
      <c r="D37" s="9">
        <f>D38+D39</f>
        <v>951052.17</v>
      </c>
      <c r="E37" s="15">
        <f>E38+E39</f>
        <v>60000</v>
      </c>
      <c r="F37" s="9">
        <f>F38+F39</f>
        <v>891052.17</v>
      </c>
      <c r="G37" s="9">
        <f>G38+G39</f>
        <v>0</v>
      </c>
      <c r="H37" s="10"/>
    </row>
    <row r="38" spans="1:8" ht="21" customHeight="1" x14ac:dyDescent="0.25">
      <c r="A38" s="23"/>
      <c r="B38" s="26"/>
      <c r="C38" s="10" t="s">
        <v>9</v>
      </c>
      <c r="D38" s="12"/>
      <c r="E38" s="13"/>
      <c r="F38" s="12"/>
      <c r="G38" s="12"/>
      <c r="H38" s="10"/>
    </row>
    <row r="39" spans="1:8" ht="64.5" customHeight="1" x14ac:dyDescent="0.25">
      <c r="A39" s="24"/>
      <c r="B39" s="27"/>
      <c r="C39" s="16" t="s">
        <v>10</v>
      </c>
      <c r="D39" s="12">
        <v>951052.17</v>
      </c>
      <c r="E39" s="13">
        <v>60000</v>
      </c>
      <c r="F39" s="12">
        <f>D39-E39</f>
        <v>891052.17</v>
      </c>
      <c r="G39" s="12"/>
      <c r="H39" s="5" t="s">
        <v>70</v>
      </c>
    </row>
    <row r="40" spans="1:8" ht="16.5" x14ac:dyDescent="0.25">
      <c r="A40" s="22">
        <v>11</v>
      </c>
      <c r="B40" s="25" t="s">
        <v>89</v>
      </c>
      <c r="C40" s="14" t="s">
        <v>8</v>
      </c>
      <c r="D40" s="9">
        <f>D41+D42</f>
        <v>200000</v>
      </c>
      <c r="E40" s="15">
        <f>E41+E42</f>
        <v>22500</v>
      </c>
      <c r="F40" s="9">
        <f>F41+F42</f>
        <v>177500</v>
      </c>
      <c r="G40" s="9">
        <f>G41+G42</f>
        <v>0</v>
      </c>
      <c r="H40" s="10"/>
    </row>
    <row r="41" spans="1:8" ht="16.5" x14ac:dyDescent="0.25">
      <c r="A41" s="23"/>
      <c r="B41" s="26"/>
      <c r="C41" s="10" t="s">
        <v>9</v>
      </c>
      <c r="D41" s="12"/>
      <c r="E41" s="13"/>
      <c r="F41" s="12"/>
      <c r="G41" s="12"/>
      <c r="H41" s="10"/>
    </row>
    <row r="42" spans="1:8" ht="102.75" customHeight="1" x14ac:dyDescent="0.25">
      <c r="A42" s="24"/>
      <c r="B42" s="27"/>
      <c r="C42" s="16" t="s">
        <v>10</v>
      </c>
      <c r="D42" s="12">
        <v>200000</v>
      </c>
      <c r="E42" s="13">
        <v>22500</v>
      </c>
      <c r="F42" s="12">
        <f>D42-E42</f>
        <v>177500</v>
      </c>
      <c r="G42" s="12"/>
      <c r="H42" s="5" t="s">
        <v>101</v>
      </c>
    </row>
    <row r="43" spans="1:8" ht="16.5" x14ac:dyDescent="0.25">
      <c r="A43" s="22">
        <v>12</v>
      </c>
      <c r="B43" s="25" t="s">
        <v>90</v>
      </c>
      <c r="C43" s="14" t="s">
        <v>8</v>
      </c>
      <c r="D43" s="9">
        <f>D44+D45</f>
        <v>100000</v>
      </c>
      <c r="E43" s="15">
        <f>E44+E45</f>
        <v>80000</v>
      </c>
      <c r="F43" s="9">
        <f>F44+F45</f>
        <v>20000</v>
      </c>
      <c r="G43" s="9">
        <f>G44+G45</f>
        <v>0</v>
      </c>
      <c r="H43" s="10"/>
    </row>
    <row r="44" spans="1:8" ht="24" customHeight="1" x14ac:dyDescent="0.25">
      <c r="A44" s="23"/>
      <c r="B44" s="26"/>
      <c r="C44" s="10" t="s">
        <v>9</v>
      </c>
      <c r="D44" s="12"/>
      <c r="E44" s="13"/>
      <c r="F44" s="12"/>
      <c r="G44" s="12"/>
      <c r="H44" s="10"/>
    </row>
    <row r="45" spans="1:8" ht="104.25" customHeight="1" x14ac:dyDescent="0.25">
      <c r="A45" s="24"/>
      <c r="B45" s="27"/>
      <c r="C45" s="16" t="s">
        <v>10</v>
      </c>
      <c r="D45" s="12">
        <v>100000</v>
      </c>
      <c r="E45" s="13">
        <v>80000</v>
      </c>
      <c r="F45" s="12">
        <f>D45-E45</f>
        <v>20000</v>
      </c>
      <c r="G45" s="12"/>
      <c r="H45" s="5" t="s">
        <v>72</v>
      </c>
    </row>
    <row r="46" spans="1:8" ht="21.75" customHeight="1" x14ac:dyDescent="0.25">
      <c r="A46" s="22">
        <v>13</v>
      </c>
      <c r="B46" s="25" t="s">
        <v>91</v>
      </c>
      <c r="C46" s="14" t="s">
        <v>8</v>
      </c>
      <c r="D46" s="9">
        <f>D47+D48</f>
        <v>2434897.37</v>
      </c>
      <c r="E46" s="15">
        <f>E47+E48</f>
        <v>2396282</v>
      </c>
      <c r="F46" s="9">
        <f>F47+F48</f>
        <v>38615.370000000112</v>
      </c>
      <c r="G46" s="9">
        <f>G47+G48</f>
        <v>0</v>
      </c>
      <c r="H46" s="10"/>
    </row>
    <row r="47" spans="1:8" ht="22.5" customHeight="1" x14ac:dyDescent="0.25">
      <c r="A47" s="23"/>
      <c r="B47" s="26"/>
      <c r="C47" s="10" t="s">
        <v>9</v>
      </c>
      <c r="D47" s="12"/>
      <c r="E47" s="13"/>
      <c r="F47" s="12"/>
      <c r="G47" s="12"/>
      <c r="H47" s="10"/>
    </row>
    <row r="48" spans="1:8" ht="173.25" customHeight="1" x14ac:dyDescent="0.25">
      <c r="A48" s="24"/>
      <c r="B48" s="27"/>
      <c r="C48" s="16" t="s">
        <v>10</v>
      </c>
      <c r="D48" s="12">
        <v>2434897.37</v>
      </c>
      <c r="E48" s="13">
        <v>2396282</v>
      </c>
      <c r="F48" s="12">
        <f>D48-E48</f>
        <v>38615.370000000112</v>
      </c>
      <c r="G48" s="12"/>
      <c r="H48" s="5" t="s">
        <v>73</v>
      </c>
    </row>
    <row r="49" spans="1:8" ht="20.25" customHeight="1" x14ac:dyDescent="0.25">
      <c r="A49" s="22">
        <v>14</v>
      </c>
      <c r="B49" s="25" t="s">
        <v>92</v>
      </c>
      <c r="C49" s="14" t="s">
        <v>8</v>
      </c>
      <c r="D49" s="9">
        <f>D50+D51</f>
        <v>0</v>
      </c>
      <c r="E49" s="15">
        <f>E50+E51</f>
        <v>0</v>
      </c>
      <c r="F49" s="9">
        <f>F50+F51</f>
        <v>0</v>
      </c>
      <c r="G49" s="9">
        <f>G50+G51</f>
        <v>0</v>
      </c>
      <c r="H49" s="10"/>
    </row>
    <row r="50" spans="1:8" ht="19.5" customHeight="1" x14ac:dyDescent="0.25">
      <c r="A50" s="23"/>
      <c r="B50" s="26"/>
      <c r="C50" s="10" t="s">
        <v>9</v>
      </c>
      <c r="D50" s="12"/>
      <c r="E50" s="13"/>
      <c r="F50" s="12"/>
      <c r="G50" s="12"/>
      <c r="H50" s="10"/>
    </row>
    <row r="51" spans="1:8" ht="44.25" customHeight="1" x14ac:dyDescent="0.25">
      <c r="A51" s="24"/>
      <c r="B51" s="27"/>
      <c r="C51" s="16" t="s">
        <v>10</v>
      </c>
      <c r="D51" s="12"/>
      <c r="E51" s="13"/>
      <c r="F51" s="12"/>
      <c r="G51" s="12"/>
      <c r="H51" s="10"/>
    </row>
    <row r="52" spans="1:8" ht="16.5" x14ac:dyDescent="0.25">
      <c r="A52" s="22">
        <v>15</v>
      </c>
      <c r="B52" s="25" t="s">
        <v>93</v>
      </c>
      <c r="C52" s="14" t="s">
        <v>8</v>
      </c>
      <c r="D52" s="9">
        <f>D53+D54</f>
        <v>826478.52</v>
      </c>
      <c r="E52" s="15">
        <f>E53+E54</f>
        <v>507346.13</v>
      </c>
      <c r="F52" s="9">
        <f>F53+F54</f>
        <v>319132.39</v>
      </c>
      <c r="G52" s="9">
        <f>G53+G54</f>
        <v>0</v>
      </c>
      <c r="H52" s="10"/>
    </row>
    <row r="53" spans="1:8" ht="16.5" x14ac:dyDescent="0.25">
      <c r="A53" s="23"/>
      <c r="B53" s="26"/>
      <c r="C53" s="10" t="s">
        <v>9</v>
      </c>
      <c r="D53" s="12"/>
      <c r="E53" s="13"/>
      <c r="F53" s="12"/>
      <c r="G53" s="12"/>
      <c r="H53" s="10"/>
    </row>
    <row r="54" spans="1:8" ht="49.5" x14ac:dyDescent="0.25">
      <c r="A54" s="24"/>
      <c r="B54" s="27"/>
      <c r="C54" s="16" t="s">
        <v>10</v>
      </c>
      <c r="D54" s="12">
        <v>826478.52</v>
      </c>
      <c r="E54" s="13">
        <v>507346.13</v>
      </c>
      <c r="F54" s="12">
        <f>D54-E54</f>
        <v>319132.39</v>
      </c>
      <c r="G54" s="12"/>
      <c r="H54" s="16" t="s">
        <v>74</v>
      </c>
    </row>
    <row r="55" spans="1:8" ht="16.5" x14ac:dyDescent="0.25">
      <c r="A55" s="22">
        <v>16</v>
      </c>
      <c r="B55" s="25" t="s">
        <v>94</v>
      </c>
      <c r="C55" s="14" t="s">
        <v>8</v>
      </c>
      <c r="D55" s="9">
        <f>D56+D57</f>
        <v>9097002.1699999999</v>
      </c>
      <c r="E55" s="15">
        <f>E56+E57</f>
        <v>8850872.8000000007</v>
      </c>
      <c r="F55" s="9">
        <f>F56+F57</f>
        <v>246129.37000000011</v>
      </c>
      <c r="G55" s="9">
        <f>G56+G57</f>
        <v>0</v>
      </c>
      <c r="H55" s="10"/>
    </row>
    <row r="56" spans="1:8" ht="16.5" x14ac:dyDescent="0.25">
      <c r="A56" s="23"/>
      <c r="B56" s="26"/>
      <c r="C56" s="10" t="s">
        <v>9</v>
      </c>
      <c r="D56" s="12">
        <v>4876420.17</v>
      </c>
      <c r="E56" s="13">
        <v>4876420.17</v>
      </c>
      <c r="F56" s="12">
        <f>D56-E56</f>
        <v>0</v>
      </c>
      <c r="G56" s="12"/>
      <c r="H56" s="10"/>
    </row>
    <row r="57" spans="1:8" ht="33" x14ac:dyDescent="0.25">
      <c r="A57" s="24"/>
      <c r="B57" s="27"/>
      <c r="C57" s="11" t="s">
        <v>10</v>
      </c>
      <c r="D57" s="12">
        <v>4220582</v>
      </c>
      <c r="E57" s="13">
        <v>3974452.63</v>
      </c>
      <c r="F57" s="12">
        <f>D57-E57</f>
        <v>246129.37000000011</v>
      </c>
      <c r="G57" s="12"/>
      <c r="H57" s="5" t="s">
        <v>75</v>
      </c>
    </row>
    <row r="58" spans="1:8" ht="16.5" x14ac:dyDescent="0.25">
      <c r="A58" s="28"/>
      <c r="B58" s="31" t="s">
        <v>15</v>
      </c>
      <c r="C58" s="14" t="s">
        <v>8</v>
      </c>
      <c r="D58" s="9">
        <f>D10+D13+D16+D19+D22+D25+D28+D31+D34+D37+D40+D43+D46+D49+D52+D55</f>
        <v>26059772.589999996</v>
      </c>
      <c r="E58" s="15">
        <f>E10+E13+E16+E19+E22+E25+E28+E31+E34+E37+E40+E43+E46+E49+E52+E55</f>
        <v>16877877.399999999</v>
      </c>
      <c r="F58" s="9">
        <f>F10+F13+F16+F19+F22+F25+F28+F31+F34+F37+F40+F43+F46+F49+F52+F55</f>
        <v>9181895.1900000013</v>
      </c>
      <c r="G58" s="9">
        <f>G10+G13+G16+G19+G22+G25+G28+G31+G34+G37+G40+G43+G46+G49+G52+G55</f>
        <v>0</v>
      </c>
      <c r="H58" s="10"/>
    </row>
    <row r="59" spans="1:8" ht="16.5" x14ac:dyDescent="0.25">
      <c r="A59" s="29"/>
      <c r="B59" s="32"/>
      <c r="C59" s="17" t="s">
        <v>16</v>
      </c>
      <c r="D59" s="12">
        <f>D14</f>
        <v>36034.39</v>
      </c>
      <c r="E59" s="13">
        <f>E14</f>
        <v>36034.39</v>
      </c>
      <c r="F59" s="12">
        <f>D59-E59</f>
        <v>0</v>
      </c>
      <c r="G59" s="12"/>
      <c r="H59" s="10"/>
    </row>
    <row r="60" spans="1:8" ht="16.5" x14ac:dyDescent="0.25">
      <c r="A60" s="29"/>
      <c r="B60" s="32"/>
      <c r="C60" s="10" t="s">
        <v>9</v>
      </c>
      <c r="D60" s="12">
        <f>D11+D15+D17+D20+D23+D26+D29+D32+D35+D38+D41+D44+D47+D50+D53+D56</f>
        <v>6007989.1399999997</v>
      </c>
      <c r="E60" s="13">
        <f>E11+E15+E17+E20+E23+E26+E29+E32+E35+E38+E41+E44+E47+E50+E53+E56</f>
        <v>5958234.5999999996</v>
      </c>
      <c r="F60" s="12">
        <f>D60-E60</f>
        <v>49754.540000000037</v>
      </c>
      <c r="G60" s="18"/>
      <c r="H60" s="10"/>
    </row>
    <row r="61" spans="1:8" ht="33" x14ac:dyDescent="0.25">
      <c r="A61" s="30"/>
      <c r="B61" s="33"/>
      <c r="C61" s="16" t="s">
        <v>10</v>
      </c>
      <c r="D61" s="12">
        <f>D12+D18+D21+D24+D27+D30+D33+D36+D39+D42+D45+D48+D51+D54+D57</f>
        <v>20015749.059999999</v>
      </c>
      <c r="E61" s="12">
        <f>E12+E18+E21+E24+E27+E30+E33+E36+E39+E42+E45+E48+E51+E54+E57</f>
        <v>10883608.41</v>
      </c>
      <c r="F61" s="12">
        <f>D61-E61</f>
        <v>9132140.6499999985</v>
      </c>
      <c r="G61" s="12">
        <f>G12+G18+G21+G24+G27+G30+G33+G36+G39+G42+G45+G48+G51+G54+G57</f>
        <v>0</v>
      </c>
      <c r="H61" s="10"/>
    </row>
    <row r="63" spans="1:8" ht="15.75" x14ac:dyDescent="0.25">
      <c r="B63" s="2" t="s">
        <v>19</v>
      </c>
    </row>
    <row r="65" spans="2:6" x14ac:dyDescent="0.25">
      <c r="B65" t="s">
        <v>20</v>
      </c>
      <c r="C65" t="s">
        <v>21</v>
      </c>
      <c r="D65" t="s">
        <v>22</v>
      </c>
    </row>
    <row r="66" spans="2:6" x14ac:dyDescent="0.25">
      <c r="B66" s="3" t="s">
        <v>23</v>
      </c>
      <c r="C66" s="3" t="s">
        <v>24</v>
      </c>
      <c r="D66" s="20" t="s">
        <v>25</v>
      </c>
      <c r="E66" s="21"/>
      <c r="F66" s="21"/>
    </row>
  </sheetData>
  <mergeCells count="49">
    <mergeCell ref="A40:A42"/>
    <mergeCell ref="B40:B42"/>
    <mergeCell ref="A31:A33"/>
    <mergeCell ref="B31:B33"/>
    <mergeCell ref="A34:A36"/>
    <mergeCell ref="B34:B36"/>
    <mergeCell ref="A37:A39"/>
    <mergeCell ref="B37:B39"/>
    <mergeCell ref="A1:H1"/>
    <mergeCell ref="A2:H2"/>
    <mergeCell ref="A4:H4"/>
    <mergeCell ref="A3:H3"/>
    <mergeCell ref="A13:A15"/>
    <mergeCell ref="B13:B15"/>
    <mergeCell ref="A10:A12"/>
    <mergeCell ref="B10:B12"/>
    <mergeCell ref="D8:D9"/>
    <mergeCell ref="E8:E9"/>
    <mergeCell ref="F8:F9"/>
    <mergeCell ref="G8:G9"/>
    <mergeCell ref="A7:A9"/>
    <mergeCell ref="B7:B9"/>
    <mergeCell ref="C7:C9"/>
    <mergeCell ref="D7:E7"/>
    <mergeCell ref="F7:G7"/>
    <mergeCell ref="H7:H9"/>
    <mergeCell ref="A19:A21"/>
    <mergeCell ref="B19:B21"/>
    <mergeCell ref="A16:A18"/>
    <mergeCell ref="B16:B18"/>
    <mergeCell ref="A22:A24"/>
    <mergeCell ref="B22:B24"/>
    <mergeCell ref="A25:A27"/>
    <mergeCell ref="B25:B27"/>
    <mergeCell ref="A28:A30"/>
    <mergeCell ref="B28:B30"/>
    <mergeCell ref="D66:F66"/>
    <mergeCell ref="A43:A45"/>
    <mergeCell ref="B43:B45"/>
    <mergeCell ref="A46:A48"/>
    <mergeCell ref="B46:B48"/>
    <mergeCell ref="A49:A51"/>
    <mergeCell ref="B49:B51"/>
    <mergeCell ref="A52:A54"/>
    <mergeCell ref="B52:B54"/>
    <mergeCell ref="A55:A57"/>
    <mergeCell ref="B55:B57"/>
    <mergeCell ref="A58:A61"/>
    <mergeCell ref="B58:B61"/>
  </mergeCells>
  <printOptions horizontalCentered="1"/>
  <pageMargins left="0" right="0.11811023622047245" top="0.74803149606299213" bottom="0.74803149606299213" header="0.31496062992125984" footer="0.31496062992125984"/>
  <pageSetup paperSize="9" scale="50" orientation="portrait" r:id="rId1"/>
  <rowBreaks count="1" manualBreakCount="1">
    <brk id="39"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abSelected="1" topLeftCell="A10" zoomScaleNormal="100" workbookViewId="0">
      <selection activeCell="H12" sqref="H12"/>
    </sheetView>
  </sheetViews>
  <sheetFormatPr defaultRowHeight="15" x14ac:dyDescent="0.25"/>
  <cols>
    <col min="1" max="1" width="6" customWidth="1"/>
    <col min="2" max="2" width="27.28515625" customWidth="1"/>
    <col min="3" max="3" width="8.7109375" customWidth="1"/>
    <col min="4" max="4" width="15.28515625" customWidth="1"/>
    <col min="5" max="5" width="17.140625" customWidth="1"/>
    <col min="6" max="6" width="49.28515625" customWidth="1"/>
  </cols>
  <sheetData>
    <row r="1" spans="1:6" ht="18.75" x14ac:dyDescent="0.25">
      <c r="A1" s="42" t="s">
        <v>26</v>
      </c>
      <c r="B1" s="42"/>
      <c r="C1" s="42"/>
      <c r="D1" s="42"/>
      <c r="E1" s="42"/>
      <c r="F1" s="42"/>
    </row>
    <row r="3" spans="1:6" ht="16.5" x14ac:dyDescent="0.25">
      <c r="A3" s="44" t="s">
        <v>27</v>
      </c>
      <c r="B3" s="44" t="s">
        <v>28</v>
      </c>
      <c r="C3" s="44" t="s">
        <v>35</v>
      </c>
      <c r="D3" s="34" t="s">
        <v>29</v>
      </c>
      <c r="E3" s="35"/>
      <c r="F3" s="44" t="s">
        <v>32</v>
      </c>
    </row>
    <row r="4" spans="1:6" ht="16.5" x14ac:dyDescent="0.25">
      <c r="A4" s="45"/>
      <c r="B4" s="45"/>
      <c r="C4" s="45"/>
      <c r="D4" s="4" t="s">
        <v>30</v>
      </c>
      <c r="E4" s="4" t="s">
        <v>31</v>
      </c>
      <c r="F4" s="45"/>
    </row>
    <row r="5" spans="1:6" ht="288.75" customHeight="1" x14ac:dyDescent="0.25">
      <c r="A5" s="4">
        <v>1</v>
      </c>
      <c r="B5" s="5" t="s">
        <v>33</v>
      </c>
      <c r="C5" s="4" t="s">
        <v>34</v>
      </c>
      <c r="D5" s="4">
        <v>55</v>
      </c>
      <c r="E5" s="4">
        <v>45</v>
      </c>
      <c r="F5" s="5" t="s">
        <v>68</v>
      </c>
    </row>
    <row r="6" spans="1:6" ht="99.75" customHeight="1" x14ac:dyDescent="0.25">
      <c r="A6" s="4">
        <v>2</v>
      </c>
      <c r="B6" s="5" t="s">
        <v>36</v>
      </c>
      <c r="C6" s="4" t="s">
        <v>34</v>
      </c>
      <c r="D6" s="4">
        <v>278</v>
      </c>
      <c r="E6" s="4">
        <v>309</v>
      </c>
      <c r="F6" s="5" t="s">
        <v>59</v>
      </c>
    </row>
    <row r="7" spans="1:6" ht="49.5" x14ac:dyDescent="0.25">
      <c r="A7" s="4">
        <v>3</v>
      </c>
      <c r="B7" s="5" t="s">
        <v>37</v>
      </c>
      <c r="C7" s="4" t="s">
        <v>34</v>
      </c>
      <c r="D7" s="4">
        <v>64</v>
      </c>
      <c r="E7" s="4">
        <v>53</v>
      </c>
      <c r="F7" s="6" t="s">
        <v>58</v>
      </c>
    </row>
    <row r="8" spans="1:6" ht="49.5" x14ac:dyDescent="0.25">
      <c r="A8" s="4">
        <v>4</v>
      </c>
      <c r="B8" s="5" t="s">
        <v>38</v>
      </c>
      <c r="C8" s="4" t="s">
        <v>40</v>
      </c>
      <c r="D8" s="4">
        <v>1332</v>
      </c>
      <c r="E8" s="4">
        <v>1784.5</v>
      </c>
      <c r="F8" s="4" t="s">
        <v>60</v>
      </c>
    </row>
    <row r="9" spans="1:6" ht="49.5" x14ac:dyDescent="0.25">
      <c r="A9" s="4">
        <v>5</v>
      </c>
      <c r="B9" s="5" t="s">
        <v>39</v>
      </c>
      <c r="C9" s="4" t="s">
        <v>40</v>
      </c>
      <c r="D9" s="4">
        <v>441</v>
      </c>
      <c r="E9" s="4">
        <v>481.7</v>
      </c>
      <c r="F9" s="4" t="s">
        <v>60</v>
      </c>
    </row>
    <row r="10" spans="1:6" ht="54" customHeight="1" x14ac:dyDescent="0.25">
      <c r="A10" s="4">
        <v>6</v>
      </c>
      <c r="B10" s="5" t="s">
        <v>41</v>
      </c>
      <c r="C10" s="4" t="s">
        <v>40</v>
      </c>
      <c r="D10" s="4">
        <v>825</v>
      </c>
      <c r="E10" s="4">
        <v>816.45</v>
      </c>
      <c r="F10" s="5" t="s">
        <v>102</v>
      </c>
    </row>
    <row r="11" spans="1:6" ht="153" customHeight="1" x14ac:dyDescent="0.25">
      <c r="A11" s="4">
        <v>7</v>
      </c>
      <c r="B11" s="5" t="s">
        <v>42</v>
      </c>
      <c r="C11" s="4" t="s">
        <v>43</v>
      </c>
      <c r="D11" s="4">
        <v>3</v>
      </c>
      <c r="E11" s="4">
        <v>7</v>
      </c>
      <c r="F11" s="5" t="s">
        <v>67</v>
      </c>
    </row>
    <row r="12" spans="1:6" ht="49.5" x14ac:dyDescent="0.25">
      <c r="A12" s="4">
        <v>8</v>
      </c>
      <c r="B12" s="5" t="s">
        <v>103</v>
      </c>
      <c r="C12" s="4" t="s">
        <v>44</v>
      </c>
      <c r="D12" s="4">
        <v>1</v>
      </c>
      <c r="E12" s="4">
        <v>1</v>
      </c>
      <c r="F12" s="4" t="s">
        <v>104</v>
      </c>
    </row>
    <row r="13" spans="1:6" ht="49.5" x14ac:dyDescent="0.25">
      <c r="A13" s="4">
        <v>9</v>
      </c>
      <c r="B13" s="5" t="s">
        <v>45</v>
      </c>
      <c r="C13" s="4" t="s">
        <v>44</v>
      </c>
      <c r="D13" s="4">
        <v>1</v>
      </c>
      <c r="E13" s="4">
        <v>1</v>
      </c>
      <c r="F13" s="6" t="s">
        <v>105</v>
      </c>
    </row>
    <row r="14" spans="1:6" ht="66" x14ac:dyDescent="0.25">
      <c r="A14" s="4">
        <v>10</v>
      </c>
      <c r="B14" s="5" t="s">
        <v>46</v>
      </c>
      <c r="C14" s="4" t="s">
        <v>47</v>
      </c>
      <c r="D14" s="4">
        <v>185.8</v>
      </c>
      <c r="E14" s="4">
        <v>185.5</v>
      </c>
      <c r="F14" s="4" t="s">
        <v>106</v>
      </c>
    </row>
    <row r="15" spans="1:6" ht="53.25" customHeight="1" x14ac:dyDescent="0.25">
      <c r="A15" s="4">
        <v>11</v>
      </c>
      <c r="B15" s="5" t="s">
        <v>48</v>
      </c>
      <c r="C15" s="4" t="s">
        <v>40</v>
      </c>
      <c r="D15" s="4">
        <v>35</v>
      </c>
      <c r="E15" s="4">
        <v>42.613999999999997</v>
      </c>
      <c r="F15" s="5" t="s">
        <v>77</v>
      </c>
    </row>
    <row r="16" spans="1:6" ht="71.25" customHeight="1" x14ac:dyDescent="0.25">
      <c r="A16" s="4">
        <v>12</v>
      </c>
      <c r="B16" s="5" t="s">
        <v>49</v>
      </c>
      <c r="C16" s="4" t="s">
        <v>43</v>
      </c>
      <c r="D16" s="4">
        <v>1</v>
      </c>
      <c r="E16" s="4">
        <v>0</v>
      </c>
      <c r="F16" s="5" t="s">
        <v>78</v>
      </c>
    </row>
    <row r="17" spans="1:6" ht="251.25" customHeight="1" x14ac:dyDescent="0.25">
      <c r="A17" s="4">
        <v>13</v>
      </c>
      <c r="B17" s="5" t="s">
        <v>61</v>
      </c>
      <c r="C17" s="4" t="s">
        <v>43</v>
      </c>
      <c r="D17" s="4">
        <v>13</v>
      </c>
      <c r="E17" s="4">
        <v>14</v>
      </c>
      <c r="F17" s="5" t="s">
        <v>69</v>
      </c>
    </row>
    <row r="18" spans="1:6" ht="33" x14ac:dyDescent="0.25">
      <c r="A18" s="4">
        <v>14</v>
      </c>
      <c r="B18" s="5" t="s">
        <v>50</v>
      </c>
      <c r="C18" s="4" t="s">
        <v>43</v>
      </c>
      <c r="D18" s="4">
        <v>3846</v>
      </c>
      <c r="E18" s="4">
        <v>3840</v>
      </c>
      <c r="F18" s="7" t="s">
        <v>62</v>
      </c>
    </row>
    <row r="19" spans="1:6" ht="49.5" x14ac:dyDescent="0.25">
      <c r="A19" s="4">
        <v>15</v>
      </c>
      <c r="B19" s="5" t="s">
        <v>51</v>
      </c>
      <c r="C19" s="4" t="s">
        <v>52</v>
      </c>
      <c r="D19" s="4">
        <v>10</v>
      </c>
      <c r="E19" s="4">
        <v>12.5</v>
      </c>
      <c r="F19" s="5" t="s">
        <v>63</v>
      </c>
    </row>
    <row r="20" spans="1:6" ht="83.25" customHeight="1" x14ac:dyDescent="0.25">
      <c r="A20" s="4">
        <v>16</v>
      </c>
      <c r="B20" s="5" t="s">
        <v>53</v>
      </c>
      <c r="C20" s="4" t="s">
        <v>54</v>
      </c>
      <c r="D20" s="4">
        <v>5</v>
      </c>
      <c r="E20" s="4">
        <v>5</v>
      </c>
      <c r="F20" s="5" t="s">
        <v>64</v>
      </c>
    </row>
    <row r="21" spans="1:6" ht="181.5" x14ac:dyDescent="0.25">
      <c r="A21" s="4">
        <v>17</v>
      </c>
      <c r="B21" s="5" t="s">
        <v>55</v>
      </c>
      <c r="C21" s="4" t="s">
        <v>43</v>
      </c>
      <c r="D21" s="4">
        <v>7</v>
      </c>
      <c r="E21" s="4">
        <v>7</v>
      </c>
      <c r="F21" s="5" t="s">
        <v>76</v>
      </c>
    </row>
    <row r="22" spans="1:6" ht="88.5" customHeight="1" x14ac:dyDescent="0.25">
      <c r="A22" s="4">
        <v>18</v>
      </c>
      <c r="B22" s="5" t="s">
        <v>56</v>
      </c>
      <c r="C22" s="4" t="s">
        <v>57</v>
      </c>
      <c r="D22" s="4">
        <v>105.9</v>
      </c>
      <c r="E22" s="4">
        <v>104.2</v>
      </c>
      <c r="F22" s="5" t="s">
        <v>98</v>
      </c>
    </row>
  </sheetData>
  <mergeCells count="6">
    <mergeCell ref="A1:F1"/>
    <mergeCell ref="A3:A4"/>
    <mergeCell ref="B3:B4"/>
    <mergeCell ref="C3:C4"/>
    <mergeCell ref="D3:E3"/>
    <mergeCell ref="F3:F4"/>
  </mergeCells>
  <printOptions horizontalCentered="1"/>
  <pageMargins left="0.31496062992125984" right="0.31496062992125984" top="0.35433070866141736" bottom="0.35433070866141736" header="0.31496062992125984" footer="0.31496062992125984"/>
  <pageSetup paperSize="9" scale="70" orientation="portrait" r:id="rId1"/>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раздел 3</vt:lpstr>
      <vt:lpstr>раздел 4</vt:lpstr>
      <vt:lpstr>'раздел 3'!Область_печати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usxmi</dc:creator>
  <cp:lastModifiedBy>usxmirny@yandex.ru</cp:lastModifiedBy>
  <cp:lastPrinted>2020-03-04T00:52:59Z</cp:lastPrinted>
  <dcterms:created xsi:type="dcterms:W3CDTF">2015-06-05T18:17:20Z</dcterms:created>
  <dcterms:modified xsi:type="dcterms:W3CDTF">2020-03-04T00:53:39Z</dcterms:modified>
</cp:coreProperties>
</file>